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Override PartName="/customXml/itemProps1.xml" ContentType="application/vnd.openxmlformats-officedocument.customXml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Windows\ServiceProfiles\NetworkService\AppData\Local\Packages\oice_15_974fa576_32c1d314_481\AC\Temp\"/>
    </mc:Choice>
  </mc:AlternateContent>
  <bookViews>
    <workbookView xWindow="0" yWindow="0" windowWidth="16815" windowHeight="7455"/>
  </bookViews>
  <sheets>
    <sheet name="AWP INLA2J 2017-18 -12 months " sheetId="14" r:id="rId1"/>
  </sheets>
  <definedNames>
    <definedName name="_xlnm.Print_Area" localSheetId="0">'AWP INLA2J 2017-18 -12 months '!$A$1:$O$75</definedName>
    <definedName name="_xlnm.Print_Titles" localSheetId="0">'AWP INLA2J 2017-18 -12 months '!$12:$13</definedName>
  </definedNames>
  <calcPr calcId="152510"/>
</workbook>
</file>

<file path=xl/calcChain.xml><?xml version="1.0" encoding="utf-8"?>
<calcChain xmlns="http://schemas.openxmlformats.org/spreadsheetml/2006/main">
  <c r="K51" i="14" l="1"/>
  <c r="L27" i="14"/>
  <c r="N27" i="14"/>
  <c r="O27" i="14"/>
  <c r="O28" i="14"/>
  <c r="O29" i="14"/>
  <c r="O30" i="14"/>
  <c r="O31" i="14"/>
  <c r="O32" i="14"/>
  <c r="O33" i="14"/>
  <c r="O34" i="14"/>
  <c r="O35" i="14"/>
  <c r="O36" i="14"/>
  <c r="O37" i="14"/>
  <c r="O38" i="14"/>
  <c r="O39" i="14"/>
  <c r="O40" i="14"/>
  <c r="O41" i="14"/>
  <c r="O42" i="14"/>
  <c r="O44" i="14"/>
  <c r="O45" i="14"/>
  <c r="O46" i="14"/>
  <c r="O47" i="14"/>
  <c r="O48" i="14"/>
  <c r="O49" i="14"/>
  <c r="O50" i="14"/>
  <c r="O51" i="14"/>
  <c r="L29" i="14"/>
  <c r="N29" i="14"/>
  <c r="L30" i="14"/>
  <c r="N30" i="14"/>
  <c r="N50" i="14"/>
  <c r="M51" i="14"/>
  <c r="L63" i="14"/>
  <c r="N63" i="14"/>
  <c r="O63" i="14"/>
  <c r="L64" i="14"/>
  <c r="L65" i="14"/>
  <c r="L66" i="14"/>
  <c r="L67" i="14"/>
  <c r="L69" i="14"/>
  <c r="L70" i="14"/>
  <c r="L71" i="14"/>
  <c r="L72" i="14"/>
  <c r="L73" i="14"/>
  <c r="L75" i="14"/>
  <c r="N64" i="14"/>
  <c r="O64" i="14"/>
  <c r="N65" i="14"/>
  <c r="O65" i="14"/>
  <c r="N66" i="14"/>
  <c r="O66" i="14"/>
  <c r="O67" i="14"/>
  <c r="O69" i="14"/>
  <c r="O70" i="14"/>
  <c r="O71" i="14"/>
  <c r="O72" i="14"/>
  <c r="O73" i="14"/>
  <c r="O75" i="14"/>
  <c r="N67" i="14"/>
  <c r="N69" i="14"/>
  <c r="N70" i="14"/>
  <c r="N71" i="14"/>
  <c r="N72" i="14"/>
  <c r="N73" i="14"/>
  <c r="K75" i="14"/>
  <c r="M75" i="14"/>
  <c r="N75" i="14"/>
</calcChain>
</file>

<file path=xl/sharedStrings.xml><?xml version="1.0" encoding="utf-8"?>
<sst xmlns="http://schemas.openxmlformats.org/spreadsheetml/2006/main" count="310" uniqueCount="115">
  <si>
    <t>United Nations Development Programme, Sri Lanka</t>
  </si>
  <si>
    <t xml:space="preserve">Project Title </t>
  </si>
  <si>
    <t>Strengthening Access to Justice and Victim and Witness Protection</t>
  </si>
  <si>
    <t xml:space="preserve">Project ID </t>
  </si>
  <si>
    <t>91115</t>
  </si>
  <si>
    <t xml:space="preserve">Output ID </t>
  </si>
  <si>
    <t>96525</t>
  </si>
  <si>
    <t xml:space="preserve">Year </t>
  </si>
  <si>
    <t xml:space="preserve">2017 &amp; 2018 </t>
  </si>
  <si>
    <t xml:space="preserve">Updated on </t>
  </si>
  <si>
    <t>12/07/2017 for system entry</t>
  </si>
  <si>
    <t>ATLAS AWP Key Activities</t>
  </si>
  <si>
    <t>TIMEFRAME</t>
  </si>
  <si>
    <t>RESPONSIBLE PARTY</t>
  </si>
  <si>
    <t>Planned Budget</t>
  </si>
  <si>
    <t>Q1</t>
  </si>
  <si>
    <t>Q2</t>
  </si>
  <si>
    <t>Q3</t>
  </si>
  <si>
    <t>Q4</t>
  </si>
  <si>
    <t>Fund ID</t>
  </si>
  <si>
    <t>Donor ID</t>
  </si>
  <si>
    <t>A/C ID</t>
  </si>
  <si>
    <t>Budget Description</t>
  </si>
  <si>
    <t>2017 Budget  (USD)</t>
  </si>
  <si>
    <t>2017 Budget (LKR)</t>
  </si>
  <si>
    <t>2018 Budget  (USD)</t>
  </si>
  <si>
    <t>2018 Budget  (LKR)</t>
  </si>
  <si>
    <t xml:space="preserve">Total </t>
  </si>
  <si>
    <t>Project Outcome: Rule of law and access to justice are strengthened to support social integration in Sri Lanka</t>
  </si>
  <si>
    <t>Output 1: Institutional capacities strengthened for improved administration of justice, strategic planning and policy development for a longer-term sector wide approach to victim and witness protection</t>
  </si>
  <si>
    <t>Activity 1.1 Technical Advisory Services and Project Management Support</t>
  </si>
  <si>
    <t>1.1.1 Contractual Services</t>
  </si>
  <si>
    <t>x</t>
  </si>
  <si>
    <t>UNDP</t>
  </si>
  <si>
    <t>Contractual Services (Service Contracts)</t>
  </si>
  <si>
    <t xml:space="preserve">local consultants </t>
  </si>
  <si>
    <t xml:space="preserve">1.1.2 Travel </t>
  </si>
  <si>
    <t xml:space="preserve">Travel </t>
  </si>
  <si>
    <t>1.1.3 Equipment &amp; Furniture</t>
  </si>
  <si>
    <t>Equipment &amp; Furniture</t>
  </si>
  <si>
    <t>1.1.4 Training and Workshops</t>
  </si>
  <si>
    <t>Training and Workshops</t>
  </si>
  <si>
    <t xml:space="preserve">1.1.5 Miscellaneous </t>
  </si>
  <si>
    <t xml:space="preserve">Miscellaneous </t>
  </si>
  <si>
    <t xml:space="preserve">1.1.6 Communications </t>
  </si>
  <si>
    <t xml:space="preserve">Communications </t>
  </si>
  <si>
    <t>1.1.7 DPC (5%)</t>
  </si>
  <si>
    <t>DPC (5%)</t>
  </si>
  <si>
    <t>1.1.8 GMS (8%)</t>
  </si>
  <si>
    <t>GMS (8%)</t>
  </si>
  <si>
    <t>Activity 1.2: Implementation of the victim and witness protection mechanism in Sri Lanka is supported</t>
  </si>
  <si>
    <r>
      <t xml:space="preserve">1.2.1 Conduct a review of the existing policies and legal frameworks to inform the provisions in the VWPA compliment international standards and best practices. </t>
    </r>
    <r>
      <rPr>
        <i/>
        <sz val="11"/>
        <rFont val="Arial"/>
        <family val="2"/>
      </rPr>
      <t xml:space="preserve">Assist with the development of guidelines for a protection programme for the </t>
    </r>
    <r>
      <rPr>
        <i/>
        <u/>
        <sz val="11"/>
        <rFont val="Arial"/>
        <family val="2"/>
      </rPr>
      <t xml:space="preserve">National Authority  </t>
    </r>
  </si>
  <si>
    <t>UNDP (collaborate with Natl. Authority)</t>
  </si>
  <si>
    <t>30000</t>
  </si>
  <si>
    <t>11710</t>
  </si>
  <si>
    <t xml:space="preserve">Workshop/ Meetings/ trainings </t>
  </si>
  <si>
    <t>3000</t>
  </si>
  <si>
    <t>International Consultant</t>
  </si>
  <si>
    <t xml:space="preserve">1.2.2 Undertake a stakeholder mapping and conduct consultations with victim support organizations and civil society </t>
  </si>
  <si>
    <t xml:space="preserve">UNDP (collaborate with Natl. Authority) </t>
  </si>
  <si>
    <t xml:space="preserve">local consultant </t>
  </si>
  <si>
    <t>Workshop/Meetings</t>
  </si>
  <si>
    <r>
      <t xml:space="preserve">1.2.3  Assist the National Authority in developing and carrying out orientation sensitization programmes for personnel manning the Protection Division within the Sri Lanka Police </t>
    </r>
    <r>
      <rPr>
        <i/>
        <sz val="11"/>
        <rFont val="Arial"/>
        <family val="2"/>
      </rPr>
      <t>( fresh request submitted to the Natl. Authority - UNDP). Vetting required etc.? )</t>
    </r>
  </si>
  <si>
    <t>UNDP (collaborate with National Authority / Police)</t>
  </si>
  <si>
    <t>1.2.4 Assist the National Authority in carrying out training and sensitization for relevant stakeholders (Judiciary, Prosecution, JMOs, BASL etc.) on the implementation of the victim and witness protection law</t>
  </si>
  <si>
    <t xml:space="preserve">UNDP/Natl. Authority     BASL </t>
  </si>
  <si>
    <t xml:space="preserve">Audio visual production/ printing costs </t>
  </si>
  <si>
    <t>Workshop/Meetings/Trainings</t>
  </si>
  <si>
    <t>1.2.5 Conduct quantitative and qualitative criminological research into victimology patterns vis-à-vis crime rates (disagregated according to gender, age, geographical location etc.)</t>
  </si>
  <si>
    <t>Uni of Jpura/Police</t>
  </si>
  <si>
    <t xml:space="preserve">Grants </t>
  </si>
  <si>
    <t>1.2.6 Support the National Authority in carrying out awareness programmes  to inform the public on their rights and responsibilities with regard to the Act,</t>
  </si>
  <si>
    <t>UNDP      (collaborate with National Authority)</t>
  </si>
  <si>
    <r>
      <t>1.2.7  Expansion of legal aid to victims. MoU with HRC  LAC -</t>
    </r>
    <r>
      <rPr>
        <i/>
        <sz val="11"/>
        <rFont val="Arial"/>
        <family val="2"/>
      </rPr>
      <t xml:space="preserve"> exact nature of the MoU TBD (community vigilance groups ?)</t>
    </r>
  </si>
  <si>
    <t>Legal Aid Commission</t>
  </si>
  <si>
    <t xml:space="preserve">1.2.8 Assisting the National Authority and the Protection Division with organizational and operational support including to develop recruitment guidelines,  including basic IT infrastructure (based on the identified need). </t>
  </si>
  <si>
    <t>Contractual Services /Companies</t>
  </si>
  <si>
    <t>Activity 1.3 Strengthening Access to Justice Mechanisms established under Phase 1</t>
  </si>
  <si>
    <t xml:space="preserve">1.3.1 Consolidation of 3 core pieces of legislation in Sinhala, Tamil, and English Language  </t>
  </si>
  <si>
    <t>UNDP (collaborate with Ministry of Justice)</t>
  </si>
  <si>
    <t>1.3.2 Support the availability of New Law Reports</t>
  </si>
  <si>
    <t xml:space="preserve">UNDP (collaborate with Justice Ministry) </t>
  </si>
  <si>
    <t>1.3.3 Support the development of a draft National Sentencing Policy/Guidelines/Act</t>
  </si>
  <si>
    <t>UNDP (collaborate with JSC and Ministry of Justice)</t>
  </si>
  <si>
    <t>Output 1 Sub Total</t>
  </si>
  <si>
    <t>Output 2: Capacities of state and non-state actors strengthened for a comprehensive and coordinated response to address sexual and gender based violence (SGBV)</t>
  </si>
  <si>
    <t>Activity 2.1 Technical Advisory Services and Project Management Support</t>
  </si>
  <si>
    <t>2.1.1 Contractual Services (Service Contracts)</t>
  </si>
  <si>
    <t>X</t>
  </si>
  <si>
    <t xml:space="preserve">2.1.2 Travel </t>
  </si>
  <si>
    <t>2.1.3 Equipment &amp; Furniture</t>
  </si>
  <si>
    <t>2.1.4 Training and Workshops</t>
  </si>
  <si>
    <t xml:space="preserve">2.1.5 Miscellaneous </t>
  </si>
  <si>
    <t xml:space="preserve">2.1.6 Communications </t>
  </si>
  <si>
    <t>2.1.7 DPC (5%)</t>
  </si>
  <si>
    <t>2.1.8 GMS (8%)</t>
  </si>
  <si>
    <t xml:space="preserve">Activity 2.2: Support Ministry of Women and Child Affairs to roll-out the National Plan of Action to address SGBV including strengthening the referral system at district level; and sensitization of judges, law enforcement officers and public sector officials on addressing SGBV. </t>
  </si>
  <si>
    <t xml:space="preserve">2.2.1. Strengthen and support Ministry of Women and Child Affairs (MWCA) to coordinate and operationalize the National Plan of Action to address Sexual and Gender-based Violence (SGBV) including relevant training on gender/ SGBV. </t>
  </si>
  <si>
    <t>MWCA</t>
  </si>
  <si>
    <t xml:space="preserve">Workshop/ Meetings/ trainings (includes travel) </t>
  </si>
  <si>
    <t xml:space="preserve">consultants </t>
  </si>
  <si>
    <t>2.2.2 Support the Ministry of Women and Child Affairs in setting up a Monitoring and Evaluation system to track implementation of the National Action Plan on SGBV</t>
  </si>
  <si>
    <t xml:space="preserve">UNDP (collaborate with MWCA for implementation) </t>
  </si>
  <si>
    <t xml:space="preserve">2.2.3. Strengthen the referral system of SGBV cases to penal chain in the  identified districts and at central level - through MWCA's Women and Child Development Units. </t>
  </si>
  <si>
    <t xml:space="preserve">2.2.4. Develop (Audio Visual / print ) &amp; disseminate materials  to combat SGBV focusing on prevention, intervention and  advocasy of laws and policies </t>
  </si>
  <si>
    <t>UNDP linking with MWCA/ Ministry of Parliamentary Reforms and Mass Media/ CSOs (TBD)_</t>
  </si>
  <si>
    <t xml:space="preserve">Activity 2.3 Strengthen selected CSOs to provide legal and other support services to SGBV survivors </t>
  </si>
  <si>
    <t>2.3.1. Provide legal services inclusive of legal advice and court representation to survivors of SGBV through selected CSOs</t>
  </si>
  <si>
    <t>CSOs</t>
  </si>
  <si>
    <t>2.3.2 Engage active participation of CSOs in the SGBV referral network at divisional level in identified districts, linking with MWCA.</t>
  </si>
  <si>
    <t>2.3.3 Conduct outreach programmes to educate women, men, girls and boys on SGBV: prevention, protection and action through CSOs</t>
  </si>
  <si>
    <t>2.3.4 Conduct paralegal training programmes through the selected CSOs for field staff of the Ministry of Women and Child Affairs and other state institutions on issues of SGBV, including the Prevention of Domestic Violence Act.</t>
  </si>
  <si>
    <t>2.3.5 Engage CSOs in providing counselling/ psycho-social support to victims of SGBV as well as support to shelters for women.</t>
  </si>
  <si>
    <t xml:space="preserve">2.3.6. Develop (Audio Visual / print ) &amp; disseminate materials  to combat SGBV focusing on prevention, intervention and  advocasy of laws and policies </t>
  </si>
  <si>
    <t>Output 2 Sub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</si>
</sst>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2">
    <font>
      <sz val="11"/>
      <color theme="1"/>
      <name val="Calibri"/>
      <family val="2"/>
      <scheme val="minor"/>
    </font>
    <font>
      <b/>
      <sz val="10"/>
      <name val="Arial"/>
      <family val="2"/>
    </font>
    <font>
      <sz val="9"/>
      <name val="Arial"/>
      <family val="2"/>
    </font>
    <font>
      <sz val="10"/>
      <name val="Arial"/>
      <family val="2"/>
    </font>
    <font>
      <sz val="11"/>
      <name val="Arial"/>
      <family val="2"/>
    </font>
    <font>
      <b/>
      <sz val="9"/>
      <name val="Arial"/>
      <family val="2"/>
    </font>
    <font>
      <b/>
      <sz val="11"/>
      <name val="Arial"/>
      <family val="2"/>
    </font>
    <font>
      <b/>
      <sz val="12"/>
      <name val="Arial"/>
      <family val="2"/>
    </font>
    <font>
      <i/>
      <sz val="11"/>
      <name val="Arial"/>
      <family val="2"/>
    </font>
    <font>
      <i/>
      <u/>
      <sz val="11"/>
      <name val="Arial"/>
      <family val="2"/>
    </font>
    <font>
      <sz val="11"/>
      <color theme="1"/>
      <name val="Calibri"/>
      <family val="2"/>
      <scheme val="minor"/>
    </font>
    <font>
      <sz val="1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6"/>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164" fontId="10" fillId="0" borderId="0" applyFont="0" applyFill="0" applyBorder="0" applyAlignment="0" applyProtection="0"/>
  </cellStyleXfs>
  <cellXfs count="106">
    <xf numFmtId="0" fontId="0" fillId="0" borderId="0" xfId="0"/>
    <xf numFmtId="0" fontId="2" fillId="0" borderId="0" xfId="0" applyFont="1" applyFill="1" applyAlignment="1">
      <alignment vertical="center"/>
    </xf>
    <xf numFmtId="0" fontId="3" fillId="0" borderId="0" xfId="0" applyFont="1" applyFill="1" applyAlignment="1">
      <alignment horizontal="left"/>
    </xf>
    <xf numFmtId="0" fontId="2" fillId="0" borderId="0" xfId="0" applyFont="1" applyFill="1" applyAlignment="1" applyProtection="1">
      <alignment horizontal="center" vertical="center"/>
      <protection locked="0"/>
    </xf>
    <xf numFmtId="0" fontId="2" fillId="0" borderId="0" xfId="0" applyFont="1" applyFill="1" applyAlignment="1"/>
    <xf numFmtId="0" fontId="2" fillId="0" borderId="0" xfId="0" applyFont="1" applyFill="1" applyAlignment="1">
      <alignment wrapText="1"/>
    </xf>
    <xf numFmtId="0" fontId="2" fillId="0" borderId="0" xfId="0" applyFont="1" applyFill="1" applyAlignment="1">
      <alignment horizontal="left" vertical="center"/>
    </xf>
    <xf numFmtId="4" fontId="2" fillId="0" borderId="0" xfId="0" applyNumberFormat="1" applyFont="1" applyFill="1" applyAlignment="1"/>
    <xf numFmtId="0" fontId="3" fillId="0" borderId="1" xfId="0" applyFont="1" applyFill="1" applyBorder="1" applyAlignment="1">
      <alignment vertical="center"/>
    </xf>
    <xf numFmtId="0" fontId="3" fillId="0" borderId="0" xfId="0" applyFont="1" applyFill="1" applyAlignment="1">
      <alignment horizontal="center"/>
    </xf>
    <xf numFmtId="0" fontId="2" fillId="2" borderId="0" xfId="0" applyFont="1" applyFill="1" applyAlignment="1">
      <alignment vertical="center"/>
    </xf>
    <xf numFmtId="0" fontId="2" fillId="3" borderId="0" xfId="0" applyFont="1" applyFill="1" applyAlignment="1">
      <alignment vertical="center"/>
    </xf>
    <xf numFmtId="0" fontId="2" fillId="4" borderId="0" xfId="0" applyFont="1" applyFill="1" applyAlignment="1">
      <alignment vertical="center"/>
    </xf>
    <xf numFmtId="0" fontId="2" fillId="5" borderId="0" xfId="0" applyFont="1" applyFill="1" applyAlignment="1">
      <alignment vertical="center"/>
    </xf>
    <xf numFmtId="0" fontId="2" fillId="6" borderId="0" xfId="0" applyFont="1" applyFill="1" applyAlignment="1">
      <alignment vertical="center"/>
    </xf>
    <xf numFmtId="0" fontId="2" fillId="7" borderId="0" xfId="0" applyFont="1" applyFill="1" applyAlignment="1">
      <alignment vertical="center"/>
    </xf>
    <xf numFmtId="0" fontId="2" fillId="3" borderId="0" xfId="0" applyFont="1" applyFill="1" applyAlignment="1"/>
    <xf numFmtId="0" fontId="2" fillId="8" borderId="0" xfId="0" applyFont="1" applyFill="1" applyAlignment="1"/>
    <xf numFmtId="0" fontId="2" fillId="5" borderId="0" xfId="0" applyFont="1" applyFill="1" applyAlignment="1"/>
    <xf numFmtId="0" fontId="2" fillId="9" borderId="0" xfId="0" applyFont="1" applyFill="1" applyAlignment="1"/>
    <xf numFmtId="0" fontId="2" fillId="10" borderId="0" xfId="0" applyFont="1" applyFill="1" applyAlignment="1"/>
    <xf numFmtId="0" fontId="7" fillId="11" borderId="1" xfId="0" applyFont="1" applyFill="1" applyBorder="1" applyAlignment="1">
      <alignment vertical="center" wrapText="1"/>
    </xf>
    <xf numFmtId="0" fontId="6" fillId="11" borderId="1" xfId="0" applyFont="1" applyFill="1" applyBorder="1" applyAlignment="1">
      <alignment vertical="top" wrapText="1"/>
    </xf>
    <xf numFmtId="0" fontId="3" fillId="11" borderId="1" xfId="0" applyFont="1" applyFill="1" applyBorder="1" applyAlignment="1">
      <alignment horizontal="center" vertical="top"/>
    </xf>
    <xf numFmtId="0" fontId="3" fillId="11" borderId="1" xfId="0" applyFont="1" applyFill="1" applyBorder="1" applyAlignment="1">
      <alignment horizontal="left" vertical="top"/>
    </xf>
    <xf numFmtId="0" fontId="4" fillId="11" borderId="1" xfId="0" applyFont="1" applyFill="1" applyBorder="1" applyAlignment="1">
      <alignment horizontal="left" vertical="center"/>
    </xf>
    <xf numFmtId="0" fontId="4" fillId="11" borderId="1" xfId="0" applyFont="1" applyFill="1" applyBorder="1" applyAlignment="1">
      <alignment horizontal="left" vertical="top"/>
    </xf>
    <xf numFmtId="4" fontId="4" fillId="11" borderId="1" xfId="0" applyNumberFormat="1" applyFont="1" applyFill="1" applyBorder="1" applyAlignment="1">
      <alignment vertical="center"/>
    </xf>
    <xf numFmtId="0" fontId="4" fillId="11" borderId="1" xfId="0" applyFont="1" applyFill="1" applyBorder="1" applyAlignment="1">
      <alignment vertical="center"/>
    </xf>
    <xf numFmtId="0" fontId="3" fillId="11" borderId="1" xfId="0" applyFont="1" applyFill="1" applyBorder="1" applyAlignment="1">
      <alignment vertical="center"/>
    </xf>
    <xf numFmtId="49" fontId="3" fillId="11" borderId="1" xfId="0" applyNumberFormat="1" applyFont="1" applyFill="1" applyBorder="1" applyAlignment="1">
      <alignment horizontal="center" vertical="center"/>
    </xf>
    <xf numFmtId="0" fontId="3" fillId="11" borderId="1" xfId="0" applyFont="1" applyFill="1" applyBorder="1" applyAlignment="1">
      <alignment horizontal="left" vertical="center"/>
    </xf>
    <xf numFmtId="0" fontId="3" fillId="11" borderId="1" xfId="0" applyFont="1" applyFill="1" applyBorder="1" applyAlignment="1">
      <alignment horizontal="left" vertical="center" wrapText="1"/>
    </xf>
    <xf numFmtId="165" fontId="4" fillId="11" borderId="1" xfId="1" applyNumberFormat="1" applyFont="1" applyFill="1" applyBorder="1" applyAlignment="1">
      <alignment vertical="center"/>
    </xf>
    <xf numFmtId="0" fontId="3" fillId="11" borderId="1" xfId="0" applyFont="1" applyFill="1" applyBorder="1" applyAlignment="1">
      <alignment vertical="center" wrapText="1"/>
    </xf>
    <xf numFmtId="3" fontId="4" fillId="11" borderId="1" xfId="0" applyNumberFormat="1" applyFont="1" applyFill="1" applyBorder="1" applyAlignment="1">
      <alignment vertical="center"/>
    </xf>
    <xf numFmtId="3" fontId="4" fillId="11" borderId="1" xfId="0" applyNumberFormat="1" applyFont="1" applyFill="1" applyBorder="1" applyAlignment="1">
      <alignment horizontal="right" vertical="center"/>
    </xf>
    <xf numFmtId="4" fontId="6" fillId="11" borderId="1" xfId="0" applyNumberFormat="1" applyFont="1" applyFill="1" applyBorder="1" applyAlignment="1">
      <alignment vertical="center"/>
    </xf>
    <xf numFmtId="4" fontId="6" fillId="11" borderId="1" xfId="1" applyNumberFormat="1" applyFont="1" applyFill="1" applyBorder="1" applyAlignment="1">
      <alignment vertical="center"/>
    </xf>
    <xf numFmtId="0" fontId="1" fillId="11" borderId="1" xfId="0" applyFont="1" applyFill="1" applyBorder="1" applyAlignment="1">
      <alignment horizontal="left" vertical="center" wrapText="1"/>
    </xf>
    <xf numFmtId="0" fontId="3" fillId="11" borderId="1" xfId="0" applyFont="1" applyFill="1" applyBorder="1" applyAlignment="1">
      <alignment horizontal="center" vertical="center"/>
    </xf>
    <xf numFmtId="0" fontId="4" fillId="11" borderId="1" xfId="0" applyFont="1" applyFill="1" applyBorder="1" applyAlignment="1">
      <alignment vertical="center" wrapText="1"/>
    </xf>
    <xf numFmtId="49" fontId="4" fillId="11" borderId="1" xfId="0" applyNumberFormat="1" applyFont="1" applyFill="1" applyBorder="1" applyAlignment="1">
      <alignment horizontal="center" vertical="center"/>
    </xf>
    <xf numFmtId="4" fontId="11" fillId="11" borderId="1" xfId="0" applyNumberFormat="1" applyFont="1" applyFill="1" applyBorder="1" applyAlignment="1">
      <alignment vertical="center"/>
    </xf>
    <xf numFmtId="3" fontId="11" fillId="11" borderId="1" xfId="0" applyNumberFormat="1" applyFont="1" applyFill="1" applyBorder="1" applyAlignment="1">
      <alignment vertical="center"/>
    </xf>
    <xf numFmtId="0" fontId="4" fillId="11" borderId="1" xfId="0" applyFont="1" applyFill="1" applyBorder="1" applyAlignment="1">
      <alignment horizontal="justify" vertical="center" wrapText="1"/>
    </xf>
    <xf numFmtId="165" fontId="11" fillId="11" borderId="1" xfId="1" applyNumberFormat="1" applyFont="1" applyFill="1" applyBorder="1" applyAlignment="1">
      <alignment horizontal="right" vertical="center"/>
    </xf>
    <xf numFmtId="4" fontId="2" fillId="0" borderId="2" xfId="0" applyNumberFormat="1" applyFont="1" applyFill="1" applyBorder="1" applyAlignment="1"/>
    <xf numFmtId="0" fontId="2" fillId="0" borderId="1" xfId="0" applyFont="1" applyFill="1" applyBorder="1" applyAlignment="1">
      <alignment vertical="center"/>
    </xf>
    <xf numFmtId="0" fontId="5" fillId="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left"/>
    </xf>
    <xf numFmtId="0" fontId="3" fillId="0" borderId="1" xfId="0" applyFont="1" applyFill="1" applyBorder="1" applyAlignment="1">
      <alignment horizontal="center" vertical="center"/>
    </xf>
    <xf numFmtId="4" fontId="3" fillId="0" borderId="1" xfId="0" applyNumberFormat="1" applyFont="1" applyFill="1" applyBorder="1" applyAlignment="1">
      <alignment vertical="center"/>
    </xf>
    <xf numFmtId="49"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15" fontId="1" fillId="0" borderId="1" xfId="0" applyNumberFormat="1" applyFont="1" applyFill="1" applyBorder="1" applyAlignment="1">
      <alignment vertical="center"/>
    </xf>
    <xf numFmtId="15" fontId="5" fillId="0" borderId="1" xfId="0" applyNumberFormat="1" applyFont="1" applyFill="1" applyBorder="1" applyAlignment="1">
      <alignment horizontal="left" vertical="center"/>
    </xf>
    <xf numFmtId="0" fontId="5" fillId="0" borderId="1" xfId="0" applyFont="1" applyFill="1" applyBorder="1" applyAlignment="1">
      <alignment horizontal="left" vertical="center" wrapText="1"/>
    </xf>
    <xf numFmtId="4" fontId="5" fillId="0" borderId="1" xfId="0" applyNumberFormat="1" applyFont="1" applyFill="1" applyBorder="1" applyAlignment="1">
      <alignment horizontal="left" vertical="center"/>
    </xf>
    <xf numFmtId="4" fontId="2" fillId="0" borderId="1" xfId="0" applyNumberFormat="1" applyFont="1" applyFill="1" applyBorder="1" applyAlignment="1">
      <alignment vertical="center"/>
    </xf>
    <xf numFmtId="0" fontId="1" fillId="11" borderId="1" xfId="0" applyFont="1" applyFill="1" applyBorder="1" applyAlignment="1">
      <alignment horizontal="center" vertical="center" wrapText="1"/>
    </xf>
    <xf numFmtId="4" fontId="1" fillId="11" borderId="1" xfId="1" applyNumberFormat="1" applyFont="1" applyFill="1" applyBorder="1" applyAlignment="1" applyProtection="1">
      <alignment horizontal="center" vertical="center" wrapText="1"/>
      <protection locked="0"/>
    </xf>
    <xf numFmtId="4" fontId="1" fillId="11" borderId="1" xfId="0" applyNumberFormat="1" applyFont="1" applyFill="1" applyBorder="1" applyAlignment="1" applyProtection="1">
      <alignment horizontal="center" vertical="center" wrapText="1"/>
      <protection locked="0"/>
    </xf>
    <xf numFmtId="4" fontId="4" fillId="11" borderId="1" xfId="1" applyNumberFormat="1" applyFont="1" applyFill="1" applyBorder="1" applyAlignment="1">
      <alignment vertical="center"/>
    </xf>
    <xf numFmtId="0" fontId="2" fillId="9" borderId="0" xfId="0" applyFont="1" applyFill="1" applyAlignment="1">
      <alignment vertical="center"/>
    </xf>
    <xf numFmtId="0" fontId="2" fillId="8" borderId="0" xfId="0" applyFont="1" applyFill="1" applyAlignment="1">
      <alignment vertical="center"/>
    </xf>
    <xf numFmtId="0" fontId="2" fillId="12" borderId="0" xfId="0" applyFont="1" applyFill="1" applyAlignment="1">
      <alignment vertical="center"/>
    </xf>
    <xf numFmtId="0" fontId="2" fillId="13" borderId="0" xfId="0" applyFont="1" applyFill="1" applyAlignment="1">
      <alignment vertical="center"/>
    </xf>
    <xf numFmtId="0" fontId="6" fillId="11" borderId="1" xfId="0" applyFont="1" applyFill="1" applyBorder="1" applyAlignment="1">
      <alignment horizontal="center" vertical="center"/>
    </xf>
    <xf numFmtId="0" fontId="2" fillId="11" borderId="0" xfId="0" applyFont="1" applyFill="1" applyAlignment="1">
      <alignment vertical="center"/>
    </xf>
    <xf numFmtId="0" fontId="2" fillId="11" borderId="0" xfId="0" applyFont="1" applyFill="1" applyAlignment="1" applyProtection="1">
      <alignment horizontal="center" vertical="center"/>
      <protection locked="0"/>
    </xf>
    <xf numFmtId="0" fontId="2" fillId="11" borderId="0" xfId="0" applyFont="1" applyFill="1" applyAlignment="1"/>
    <xf numFmtId="0" fontId="1" fillId="0" borderId="1" xfId="0" applyFont="1" applyFill="1" applyBorder="1" applyAlignment="1">
      <alignment horizontal="left" vertical="center"/>
    </xf>
    <xf numFmtId="0" fontId="4" fillId="11"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7" fillId="11" borderId="1" xfId="0" applyFont="1" applyFill="1" applyBorder="1" applyAlignment="1">
      <alignment horizontal="left" vertical="center" wrapText="1"/>
    </xf>
    <xf numFmtId="0" fontId="1" fillId="11" borderId="1" xfId="0" applyFont="1" applyFill="1" applyBorder="1" applyAlignment="1" applyProtection="1">
      <alignment horizontal="center" vertical="center"/>
      <protection locked="0"/>
    </xf>
    <xf numFmtId="0" fontId="1" fillId="11" borderId="1" xfId="0" applyFont="1" applyFill="1" applyBorder="1" applyAlignment="1" applyProtection="1">
      <alignment horizontal="center" vertical="center" wrapText="1"/>
      <protection locked="0"/>
    </xf>
    <xf numFmtId="0" fontId="1" fillId="11" borderId="1" xfId="0" applyFont="1" applyFill="1" applyBorder="1" applyAlignment="1" applyProtection="1">
      <alignment horizontal="left" vertical="center" wrapText="1"/>
      <protection locked="0"/>
    </xf>
    <xf numFmtId="0" fontId="4" fillId="11" borderId="1" xfId="0" applyFont="1" applyFill="1" applyBorder="1" applyAlignment="1">
      <alignment horizontal="left" vertical="top" wrapText="1"/>
    </xf>
    <xf numFmtId="0" fontId="4" fillId="11" borderId="1" xfId="0" applyFont="1" applyFill="1" applyBorder="1" applyAlignment="1">
      <alignment vertical="top" wrapText="1"/>
    </xf>
    <xf numFmtId="0" fontId="4" fillId="11" borderId="1" xfId="0" applyFont="1" applyFill="1" applyBorder="1" applyAlignment="1">
      <alignment horizontal="left" vertical="center" wrapText="1"/>
    </xf>
    <xf numFmtId="0" fontId="3" fillId="11" borderId="1" xfId="0" applyFont="1" applyFill="1" applyBorder="1" applyAlignment="1" applyProtection="1">
      <alignment horizontal="center" vertical="center" wrapText="1"/>
      <protection locked="0"/>
    </xf>
    <xf numFmtId="0" fontId="4" fillId="11" borderId="1" xfId="0" applyFont="1" applyFill="1" applyBorder="1" applyAlignment="1">
      <alignment horizontal="center" vertical="center"/>
    </xf>
    <xf numFmtId="0" fontId="4"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4" fillId="11" borderId="1" xfId="0" applyFont="1" applyFill="1" applyBorder="1" applyAlignment="1">
      <alignment horizontal="left" vertical="top" wrapText="1"/>
    </xf>
    <xf numFmtId="0" fontId="6" fillId="11" borderId="1" xfId="0" applyFont="1" applyFill="1" applyBorder="1" applyAlignment="1">
      <alignment horizontal="left" vertical="center"/>
    </xf>
    <xf numFmtId="0" fontId="4" fillId="11" borderId="1" xfId="0" applyFont="1" applyFill="1" applyBorder="1" applyAlignment="1">
      <alignment horizontal="left" vertical="center" wrapText="1"/>
    </xf>
    <xf numFmtId="0" fontId="3" fillId="11" borderId="1" xfId="0" applyFont="1" applyFill="1" applyBorder="1" applyAlignment="1" applyProtection="1">
      <alignment horizontal="center" vertical="center" wrapText="1"/>
      <protection locked="0"/>
    </xf>
    <xf numFmtId="0" fontId="4" fillId="11" borderId="1" xfId="0" applyFont="1" applyFill="1" applyBorder="1" applyAlignment="1">
      <alignment horizontal="center" vertical="center"/>
    </xf>
    <xf numFmtId="0" fontId="11" fillId="11" borderId="1" xfId="0" applyFont="1" applyFill="1" applyBorder="1" applyAlignment="1">
      <alignment vertical="center"/>
    </xf>
    <xf numFmtId="0" fontId="4" fillId="11" borderId="1" xfId="0" applyFont="1" applyFill="1" applyBorder="1" applyAlignment="1">
      <alignment vertical="top" wrapText="1"/>
    </xf>
    <xf numFmtId="0" fontId="1" fillId="11" borderId="1" xfId="0" applyFont="1" applyFill="1" applyBorder="1" applyAlignment="1" applyProtection="1">
      <alignment horizontal="center" vertical="center" wrapText="1"/>
      <protection locked="0"/>
    </xf>
    <xf numFmtId="0" fontId="7" fillId="11" borderId="1" xfId="0" applyFont="1" applyFill="1" applyBorder="1" applyAlignment="1" applyProtection="1">
      <alignment horizontal="left" vertical="center" wrapText="1"/>
      <protection locked="0"/>
    </xf>
    <xf numFmtId="0" fontId="1" fillId="11" borderId="1" xfId="0" applyFont="1" applyFill="1" applyBorder="1" applyAlignment="1" applyProtection="1">
      <alignment horizontal="left" vertical="center" wrapText="1"/>
      <protection locked="0"/>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0" fontId="7" fillId="11"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 fillId="11" borderId="1" xfId="0" applyFont="1" applyFill="1" applyBorder="1" applyAlignment="1" applyProtection="1">
      <alignment horizontal="center" vertical="center"/>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876300</xdr:colOff>
      <xdr:row>10</xdr:row>
      <xdr:rowOff>19050</xdr:rowOff>
    </xdr:to>
    <xdr:pic>
      <xdr:nvPicPr>
        <xdr:cNvPr id="2185" name="Picture 1" descr="UNDP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828675"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5"/>
  <sheetViews>
    <sheetView tabSelected="1" topLeftCell="B1" zoomScale="90" zoomScaleNormal="90" zoomScaleSheetLayoutView="80" zoomScalePageLayoutView="90" workbookViewId="0">
      <selection activeCell="S21" sqref="S21"/>
    </sheetView>
  </sheetViews>
  <sheetFormatPr defaultRowHeight="12.75"/>
  <cols>
    <col min="1" max="1" width="55.42578125" style="4" customWidth="1"/>
    <col min="2" max="2" width="5" style="4" customWidth="1"/>
    <col min="3" max="3" width="3.140625" style="4" customWidth="1"/>
    <col min="4" max="4" width="4.5703125" style="4" customWidth="1"/>
    <col min="5" max="5" width="3.7109375" style="4" customWidth="1"/>
    <col min="6" max="6" width="26.140625" style="5" customWidth="1"/>
    <col min="7" max="7" width="8.85546875" style="9" customWidth="1"/>
    <col min="8" max="8" width="8.140625" style="2" customWidth="1"/>
    <col min="9" max="9" width="7.7109375" style="6" customWidth="1"/>
    <col min="10" max="10" width="18.7109375" style="4" customWidth="1"/>
    <col min="11" max="11" width="16.5703125" style="7" customWidth="1"/>
    <col min="12" max="12" width="13.85546875" style="4" hidden="1" customWidth="1"/>
    <col min="13" max="13" width="15" style="4" customWidth="1"/>
    <col min="14" max="14" width="13.7109375" style="4" hidden="1" customWidth="1"/>
    <col min="15" max="15" width="17" style="47" customWidth="1"/>
    <col min="16" max="58" width="9.140625" style="74"/>
    <col min="59" max="16384" width="9.140625" style="4"/>
  </cols>
  <sheetData>
    <row r="1" spans="1:58" s="1" customFormat="1" ht="11.45" customHeight="1">
      <c r="A1" s="48"/>
      <c r="B1" s="49" t="s">
        <v>0</v>
      </c>
      <c r="C1" s="50"/>
      <c r="D1" s="50"/>
      <c r="E1" s="50"/>
      <c r="F1" s="51"/>
      <c r="G1" s="75"/>
      <c r="H1" s="52"/>
      <c r="I1" s="53"/>
      <c r="J1" s="54"/>
      <c r="K1" s="55"/>
      <c r="L1" s="8"/>
      <c r="M1" s="8"/>
      <c r="N1" s="8"/>
      <c r="O1" s="55"/>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row>
    <row r="2" spans="1:58" s="1" customFormat="1" ht="11.45" customHeight="1">
      <c r="A2" s="49"/>
      <c r="B2" s="75" t="s">
        <v>1</v>
      </c>
      <c r="C2" s="100" t="s">
        <v>2</v>
      </c>
      <c r="D2" s="100"/>
      <c r="E2" s="100"/>
      <c r="F2" s="100"/>
      <c r="G2" s="100"/>
      <c r="H2" s="100"/>
      <c r="I2" s="100"/>
      <c r="J2" s="100"/>
      <c r="K2" s="100"/>
      <c r="L2" s="100"/>
      <c r="M2" s="100"/>
      <c r="N2" s="100"/>
      <c r="O2" s="100"/>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row>
    <row r="3" spans="1:58" s="1" customFormat="1" ht="11.45" customHeight="1">
      <c r="A3" s="49"/>
      <c r="B3" s="75" t="s">
        <v>3</v>
      </c>
      <c r="C3" s="101" t="s">
        <v>4</v>
      </c>
      <c r="D3" s="101"/>
      <c r="E3" s="101"/>
      <c r="F3" s="101"/>
      <c r="G3" s="101"/>
      <c r="H3" s="101"/>
      <c r="I3" s="101"/>
      <c r="J3" s="101"/>
      <c r="K3" s="101"/>
      <c r="L3" s="101"/>
      <c r="M3" s="101"/>
      <c r="N3" s="101"/>
      <c r="O3" s="101"/>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row>
    <row r="4" spans="1:58" s="1" customFormat="1" ht="11.45" customHeight="1">
      <c r="A4" s="49"/>
      <c r="B4" s="75" t="s">
        <v>5</v>
      </c>
      <c r="C4" s="101" t="s">
        <v>6</v>
      </c>
      <c r="D4" s="101"/>
      <c r="E4" s="101"/>
      <c r="F4" s="101"/>
      <c r="G4" s="101"/>
      <c r="H4" s="101"/>
      <c r="I4" s="101"/>
      <c r="J4" s="56"/>
      <c r="K4" s="57"/>
      <c r="L4" s="8"/>
      <c r="M4" s="56"/>
      <c r="N4" s="56"/>
      <c r="O4" s="57"/>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row>
    <row r="5" spans="1:58" s="1" customFormat="1" ht="11.45" customHeight="1">
      <c r="A5" s="49"/>
      <c r="B5" s="75" t="s">
        <v>7</v>
      </c>
      <c r="C5" s="102" t="s">
        <v>8</v>
      </c>
      <c r="D5" s="102"/>
      <c r="E5" s="102"/>
      <c r="F5" s="102"/>
      <c r="G5" s="102"/>
      <c r="H5" s="102"/>
      <c r="I5" s="102"/>
      <c r="J5" s="102"/>
      <c r="K5" s="102"/>
      <c r="L5" s="102"/>
      <c r="M5" s="102"/>
      <c r="N5" s="102"/>
      <c r="O5" s="10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row>
    <row r="6" spans="1:58" s="1" customFormat="1" ht="11.45" customHeight="1">
      <c r="A6" s="49"/>
      <c r="B6" s="75" t="s">
        <v>9</v>
      </c>
      <c r="C6" s="58" t="s">
        <v>10</v>
      </c>
      <c r="D6" s="58"/>
      <c r="E6" s="58"/>
      <c r="F6" s="58"/>
      <c r="G6" s="58"/>
      <c r="H6" s="58"/>
      <c r="I6" s="58"/>
      <c r="J6" s="58"/>
      <c r="K6" s="58"/>
      <c r="L6" s="58"/>
      <c r="M6" s="58"/>
      <c r="N6" s="58"/>
      <c r="O6" s="58"/>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row>
    <row r="7" spans="1:58" s="1" customFormat="1" ht="11.45" customHeight="1">
      <c r="A7" s="49"/>
      <c r="B7" s="59"/>
      <c r="C7" s="49"/>
      <c r="D7" s="49"/>
      <c r="E7" s="49"/>
      <c r="F7" s="60"/>
      <c r="G7" s="75"/>
      <c r="H7" s="75"/>
      <c r="I7" s="49"/>
      <c r="J7" s="49"/>
      <c r="K7" s="61"/>
      <c r="L7" s="48"/>
      <c r="M7" s="48"/>
      <c r="N7" s="48"/>
      <c r="O7" s="6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row>
    <row r="8" spans="1:58" s="1" customFormat="1" ht="11.45" customHeight="1">
      <c r="A8" s="49"/>
      <c r="B8" s="59"/>
      <c r="C8" s="49"/>
      <c r="D8" s="49"/>
      <c r="E8" s="49"/>
      <c r="F8" s="60"/>
      <c r="G8" s="75"/>
      <c r="H8" s="75"/>
      <c r="I8" s="49"/>
      <c r="J8" s="49"/>
      <c r="K8" s="61"/>
      <c r="L8" s="48"/>
      <c r="M8" s="48"/>
      <c r="N8" s="48"/>
      <c r="O8" s="6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row>
    <row r="9" spans="1:58" s="1" customFormat="1" ht="11.45" customHeight="1">
      <c r="A9" s="49"/>
      <c r="B9" s="59"/>
      <c r="C9" s="49"/>
      <c r="D9" s="49"/>
      <c r="E9" s="49"/>
      <c r="F9" s="60"/>
      <c r="G9" s="75"/>
      <c r="H9" s="75"/>
      <c r="I9" s="49"/>
      <c r="J9" s="49"/>
      <c r="K9" s="61"/>
      <c r="L9" s="48"/>
      <c r="M9" s="48"/>
      <c r="N9" s="48"/>
      <c r="O9" s="6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row>
    <row r="10" spans="1:58" s="1" customFormat="1" ht="11.45" customHeight="1">
      <c r="A10" s="49"/>
      <c r="B10" s="59"/>
      <c r="C10" s="49"/>
      <c r="D10" s="49"/>
      <c r="E10" s="49"/>
      <c r="F10" s="60"/>
      <c r="G10" s="75"/>
      <c r="H10" s="75"/>
      <c r="I10" s="49"/>
      <c r="J10" s="49"/>
      <c r="K10" s="61"/>
      <c r="L10" s="48"/>
      <c r="M10" s="48"/>
      <c r="N10" s="48"/>
      <c r="O10" s="6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row>
    <row r="11" spans="1:58" s="1" customFormat="1" ht="11.45" customHeight="1">
      <c r="A11" s="104"/>
      <c r="B11" s="104"/>
      <c r="C11" s="104"/>
      <c r="D11" s="104"/>
      <c r="E11" s="104"/>
      <c r="F11" s="104"/>
      <c r="G11" s="104"/>
      <c r="H11" s="104"/>
      <c r="I11" s="104"/>
      <c r="J11" s="104"/>
      <c r="K11" s="104"/>
      <c r="L11" s="48"/>
      <c r="M11" s="48"/>
      <c r="N11" s="48"/>
      <c r="O11" s="6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row>
    <row r="12" spans="1:58" s="3" customFormat="1" ht="12.95" customHeight="1">
      <c r="A12" s="97" t="s">
        <v>11</v>
      </c>
      <c r="B12" s="105" t="s">
        <v>12</v>
      </c>
      <c r="C12" s="105"/>
      <c r="D12" s="105"/>
      <c r="E12" s="105"/>
      <c r="F12" s="97" t="s">
        <v>13</v>
      </c>
      <c r="G12" s="97" t="s">
        <v>14</v>
      </c>
      <c r="H12" s="97"/>
      <c r="I12" s="97"/>
      <c r="J12" s="97"/>
      <c r="K12" s="97"/>
      <c r="L12" s="97"/>
      <c r="M12" s="97"/>
      <c r="N12" s="97"/>
      <c r="O12" s="97"/>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row>
    <row r="13" spans="1:58" s="3" customFormat="1" ht="11.45" customHeight="1">
      <c r="A13" s="97"/>
      <c r="B13" s="79" t="s">
        <v>15</v>
      </c>
      <c r="C13" s="79" t="s">
        <v>16</v>
      </c>
      <c r="D13" s="79" t="s">
        <v>17</v>
      </c>
      <c r="E13" s="79" t="s">
        <v>18</v>
      </c>
      <c r="F13" s="97"/>
      <c r="G13" s="80" t="s">
        <v>19</v>
      </c>
      <c r="H13" s="81" t="s">
        <v>20</v>
      </c>
      <c r="I13" s="81" t="s">
        <v>21</v>
      </c>
      <c r="J13" s="63" t="s">
        <v>22</v>
      </c>
      <c r="K13" s="64" t="s">
        <v>23</v>
      </c>
      <c r="L13" s="80" t="s">
        <v>24</v>
      </c>
      <c r="M13" s="80" t="s">
        <v>25</v>
      </c>
      <c r="N13" s="80" t="s">
        <v>26</v>
      </c>
      <c r="O13" s="65" t="s">
        <v>27</v>
      </c>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row>
    <row r="14" spans="1:58" s="3" customFormat="1" ht="26.45" customHeight="1">
      <c r="A14" s="98" t="s">
        <v>28</v>
      </c>
      <c r="B14" s="99"/>
      <c r="C14" s="99"/>
      <c r="D14" s="99"/>
      <c r="E14" s="99"/>
      <c r="F14" s="99"/>
      <c r="G14" s="99"/>
      <c r="H14" s="99"/>
      <c r="I14" s="99"/>
      <c r="J14" s="99"/>
      <c r="K14" s="99"/>
      <c r="L14" s="99"/>
      <c r="M14" s="99"/>
      <c r="N14" s="99"/>
      <c r="O14" s="99"/>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row>
    <row r="15" spans="1:58" s="3" customFormat="1" ht="28.5" customHeight="1">
      <c r="A15" s="103" t="s">
        <v>29</v>
      </c>
      <c r="B15" s="103"/>
      <c r="C15" s="103"/>
      <c r="D15" s="103"/>
      <c r="E15" s="103"/>
      <c r="F15" s="103"/>
      <c r="G15" s="103"/>
      <c r="H15" s="103"/>
      <c r="I15" s="103"/>
      <c r="J15" s="103"/>
      <c r="K15" s="103"/>
      <c r="L15" s="103"/>
      <c r="M15" s="103"/>
      <c r="N15" s="103"/>
      <c r="O15" s="10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row>
    <row r="16" spans="1:58" s="1" customFormat="1" ht="11.45" customHeight="1">
      <c r="A16" s="21" t="s">
        <v>30</v>
      </c>
      <c r="B16" s="22"/>
      <c r="C16" s="22"/>
      <c r="D16" s="22"/>
      <c r="E16" s="22"/>
      <c r="F16" s="76"/>
      <c r="G16" s="23"/>
      <c r="H16" s="24"/>
      <c r="I16" s="25"/>
      <c r="J16" s="26"/>
      <c r="K16" s="27"/>
      <c r="L16" s="28"/>
      <c r="M16" s="28"/>
      <c r="N16" s="28"/>
      <c r="O16" s="27"/>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row>
    <row r="17" spans="1:58" s="1" customFormat="1" ht="11.45" customHeight="1">
      <c r="A17" s="32" t="s">
        <v>31</v>
      </c>
      <c r="B17" s="22" t="s">
        <v>32</v>
      </c>
      <c r="C17" s="22" t="s">
        <v>32</v>
      </c>
      <c r="D17" s="22" t="s">
        <v>32</v>
      </c>
      <c r="E17" s="22" t="s">
        <v>32</v>
      </c>
      <c r="F17" s="87" t="s">
        <v>33</v>
      </c>
      <c r="G17" s="23">
        <v>3000</v>
      </c>
      <c r="H17" s="24">
        <v>11710</v>
      </c>
      <c r="I17" s="25">
        <v>71400</v>
      </c>
      <c r="J17" s="32" t="s">
        <v>34</v>
      </c>
      <c r="K17" s="27">
        <v>44756</v>
      </c>
      <c r="L17" s="28"/>
      <c r="M17" s="28">
        <v>18252</v>
      </c>
      <c r="N17" s="28"/>
      <c r="O17" s="27">
        <v>73009</v>
      </c>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row>
    <row r="18" spans="1:58" s="1" customFormat="1" ht="11.45" customHeight="1">
      <c r="A18" s="32"/>
      <c r="B18" s="22"/>
      <c r="C18" s="22"/>
      <c r="D18" s="22"/>
      <c r="E18" s="22"/>
      <c r="F18" s="88"/>
      <c r="G18" s="23">
        <v>3000</v>
      </c>
      <c r="H18" s="24">
        <v>11710</v>
      </c>
      <c r="I18" s="25">
        <v>71300</v>
      </c>
      <c r="J18" s="32" t="s">
        <v>35</v>
      </c>
      <c r="K18" s="27">
        <v>10000</v>
      </c>
      <c r="L18" s="28"/>
      <c r="M18" s="28"/>
      <c r="N18" s="28"/>
      <c r="O18" s="27"/>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row>
    <row r="19" spans="1:58" s="1" customFormat="1" ht="11.45" customHeight="1">
      <c r="A19" s="32" t="s">
        <v>36</v>
      </c>
      <c r="B19" s="22" t="s">
        <v>32</v>
      </c>
      <c r="C19" s="22" t="s">
        <v>32</v>
      </c>
      <c r="D19" s="22" t="s">
        <v>32</v>
      </c>
      <c r="E19" s="22" t="s">
        <v>32</v>
      </c>
      <c r="F19" s="88"/>
      <c r="G19" s="23">
        <v>3000</v>
      </c>
      <c r="H19" s="24">
        <v>11710</v>
      </c>
      <c r="I19" s="25">
        <v>71600</v>
      </c>
      <c r="J19" s="32" t="s">
        <v>37</v>
      </c>
      <c r="K19" s="27">
        <v>2500</v>
      </c>
      <c r="L19" s="28"/>
      <c r="M19" s="28">
        <v>1500</v>
      </c>
      <c r="N19" s="28"/>
      <c r="O19" s="27">
        <v>4000</v>
      </c>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row>
    <row r="20" spans="1:58" s="1" customFormat="1" ht="30" customHeight="1">
      <c r="A20" s="32" t="s">
        <v>38</v>
      </c>
      <c r="B20" s="22" t="s">
        <v>32</v>
      </c>
      <c r="C20" s="22" t="s">
        <v>32</v>
      </c>
      <c r="D20" s="22"/>
      <c r="E20" s="22"/>
      <c r="F20" s="88"/>
      <c r="G20" s="23">
        <v>3000</v>
      </c>
      <c r="H20" s="24">
        <v>11710</v>
      </c>
      <c r="I20" s="25">
        <v>72200</v>
      </c>
      <c r="J20" s="32" t="s">
        <v>39</v>
      </c>
      <c r="K20" s="27">
        <v>4000</v>
      </c>
      <c r="L20" s="28"/>
      <c r="M20" s="28">
        <v>100</v>
      </c>
      <c r="N20" s="28"/>
      <c r="O20" s="27">
        <v>4100</v>
      </c>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row>
    <row r="21" spans="1:58" s="1" customFormat="1" ht="24.6" customHeight="1">
      <c r="A21" s="32" t="s">
        <v>40</v>
      </c>
      <c r="B21" s="22" t="s">
        <v>32</v>
      </c>
      <c r="C21" s="22" t="s">
        <v>32</v>
      </c>
      <c r="D21" s="22" t="s">
        <v>32</v>
      </c>
      <c r="E21" s="22" t="s">
        <v>32</v>
      </c>
      <c r="F21" s="88"/>
      <c r="G21" s="23">
        <v>3000</v>
      </c>
      <c r="H21" s="24">
        <v>11710</v>
      </c>
      <c r="I21" s="25">
        <v>75700</v>
      </c>
      <c r="J21" s="32" t="s">
        <v>41</v>
      </c>
      <c r="K21" s="27">
        <v>2850</v>
      </c>
      <c r="L21" s="28"/>
      <c r="M21" s="28">
        <v>1150</v>
      </c>
      <c r="N21" s="28"/>
      <c r="O21" s="27">
        <v>4000</v>
      </c>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row>
    <row r="22" spans="1:58" s="1" customFormat="1" ht="11.45" customHeight="1">
      <c r="A22" s="32" t="s">
        <v>42</v>
      </c>
      <c r="B22" s="22" t="s">
        <v>32</v>
      </c>
      <c r="C22" s="22" t="s">
        <v>32</v>
      </c>
      <c r="D22" s="22" t="s">
        <v>32</v>
      </c>
      <c r="E22" s="22" t="s">
        <v>32</v>
      </c>
      <c r="F22" s="88"/>
      <c r="G22" s="23">
        <v>3000</v>
      </c>
      <c r="H22" s="24">
        <v>11710</v>
      </c>
      <c r="I22" s="25">
        <v>74500</v>
      </c>
      <c r="J22" s="32" t="s">
        <v>43</v>
      </c>
      <c r="K22" s="27">
        <v>1000</v>
      </c>
      <c r="L22" s="28"/>
      <c r="M22" s="28">
        <v>500</v>
      </c>
      <c r="N22" s="28"/>
      <c r="O22" s="27">
        <v>1500</v>
      </c>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row>
    <row r="23" spans="1:58" s="1" customFormat="1" ht="11.45" customHeight="1">
      <c r="A23" s="32" t="s">
        <v>44</v>
      </c>
      <c r="B23" s="22" t="s">
        <v>32</v>
      </c>
      <c r="C23" s="22" t="s">
        <v>32</v>
      </c>
      <c r="D23" s="22" t="s">
        <v>32</v>
      </c>
      <c r="E23" s="22" t="s">
        <v>32</v>
      </c>
      <c r="F23" s="88"/>
      <c r="G23" s="23">
        <v>3000</v>
      </c>
      <c r="H23" s="24">
        <v>11710</v>
      </c>
      <c r="I23" s="25">
        <v>72400</v>
      </c>
      <c r="J23" s="32" t="s">
        <v>45</v>
      </c>
      <c r="K23" s="27">
        <v>1200</v>
      </c>
      <c r="L23" s="28"/>
      <c r="M23" s="28">
        <v>599</v>
      </c>
      <c r="N23" s="28"/>
      <c r="O23" s="27">
        <v>1799</v>
      </c>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row>
    <row r="24" spans="1:58" s="1" customFormat="1" ht="11.45" customHeight="1">
      <c r="A24" s="32" t="s">
        <v>46</v>
      </c>
      <c r="B24" s="22" t="s">
        <v>32</v>
      </c>
      <c r="C24" s="22" t="s">
        <v>32</v>
      </c>
      <c r="D24" s="22" t="s">
        <v>32</v>
      </c>
      <c r="E24" s="22" t="s">
        <v>32</v>
      </c>
      <c r="F24" s="88"/>
      <c r="G24" s="23">
        <v>3000</v>
      </c>
      <c r="H24" s="24">
        <v>11710</v>
      </c>
      <c r="I24" s="25">
        <v>64300</v>
      </c>
      <c r="J24" s="32" t="s">
        <v>47</v>
      </c>
      <c r="K24" s="27">
        <v>24251</v>
      </c>
      <c r="L24" s="28"/>
      <c r="M24" s="28">
        <v>8083</v>
      </c>
      <c r="N24" s="28"/>
      <c r="O24" s="27">
        <v>32334</v>
      </c>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row>
    <row r="25" spans="1:58" s="1" customFormat="1" ht="11.45" customHeight="1">
      <c r="A25" s="32" t="s">
        <v>48</v>
      </c>
      <c r="B25" s="22" t="s">
        <v>32</v>
      </c>
      <c r="C25" s="22" t="s">
        <v>32</v>
      </c>
      <c r="D25" s="22" t="s">
        <v>32</v>
      </c>
      <c r="E25" s="22" t="s">
        <v>32</v>
      </c>
      <c r="F25" s="88"/>
      <c r="G25" s="23">
        <v>3000</v>
      </c>
      <c r="H25" s="24">
        <v>11710</v>
      </c>
      <c r="I25" s="25">
        <v>75100</v>
      </c>
      <c r="J25" s="32" t="s">
        <v>49</v>
      </c>
      <c r="K25" s="27">
        <v>40741</v>
      </c>
      <c r="L25" s="28"/>
      <c r="M25" s="28">
        <v>13580</v>
      </c>
      <c r="N25" s="28"/>
      <c r="O25" s="27">
        <v>54321</v>
      </c>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row>
    <row r="26" spans="1:58" s="1" customFormat="1" ht="47.25">
      <c r="A26" s="21" t="s">
        <v>50</v>
      </c>
      <c r="B26" s="22"/>
      <c r="C26" s="22"/>
      <c r="D26" s="22"/>
      <c r="E26" s="22"/>
      <c r="F26" s="76"/>
      <c r="G26" s="23"/>
      <c r="H26" s="24"/>
      <c r="I26" s="25"/>
      <c r="J26" s="26"/>
      <c r="K26" s="27"/>
      <c r="L26" s="28"/>
      <c r="M26" s="28"/>
      <c r="N26" s="28"/>
      <c r="O26" s="27"/>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row>
    <row r="27" spans="1:58" s="10" customFormat="1" ht="25.5">
      <c r="A27" s="90" t="s">
        <v>51</v>
      </c>
      <c r="B27" s="83" t="s">
        <v>32</v>
      </c>
      <c r="C27" s="83" t="s">
        <v>32</v>
      </c>
      <c r="D27" s="83" t="s">
        <v>32</v>
      </c>
      <c r="E27" s="83"/>
      <c r="F27" s="89" t="s">
        <v>52</v>
      </c>
      <c r="G27" s="30" t="s">
        <v>53</v>
      </c>
      <c r="H27" s="30" t="s">
        <v>54</v>
      </c>
      <c r="I27" s="31">
        <v>75700</v>
      </c>
      <c r="J27" s="34" t="s">
        <v>55</v>
      </c>
      <c r="K27" s="27">
        <v>1500</v>
      </c>
      <c r="L27" s="35">
        <f>K27*152.9</f>
        <v>229350</v>
      </c>
      <c r="M27" s="35">
        <v>2500</v>
      </c>
      <c r="N27" s="33">
        <f>M27*152.9</f>
        <v>382250</v>
      </c>
      <c r="O27" s="66">
        <f>K27+M27</f>
        <v>4000</v>
      </c>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row>
    <row r="28" spans="1:58" s="10" customFormat="1" ht="25.5">
      <c r="A28" s="90"/>
      <c r="B28" s="83" t="s">
        <v>32</v>
      </c>
      <c r="C28" s="83" t="s">
        <v>32</v>
      </c>
      <c r="D28" s="83" t="s">
        <v>32</v>
      </c>
      <c r="E28" s="83"/>
      <c r="F28" s="89"/>
      <c r="G28" s="30" t="s">
        <v>56</v>
      </c>
      <c r="H28" s="30" t="s">
        <v>54</v>
      </c>
      <c r="I28" s="31"/>
      <c r="J28" s="34" t="s">
        <v>57</v>
      </c>
      <c r="K28" s="27">
        <v>20000</v>
      </c>
      <c r="L28" s="35">
        <v>3058000</v>
      </c>
      <c r="M28" s="35">
        <v>15000</v>
      </c>
      <c r="N28" s="33">
        <v>611600</v>
      </c>
      <c r="O28" s="66">
        <f t="shared" ref="O28:O50" si="0">K28+M28</f>
        <v>35000</v>
      </c>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row>
    <row r="29" spans="1:58" s="10" customFormat="1" ht="27.75" customHeight="1">
      <c r="A29" s="90"/>
      <c r="B29" s="22" t="s">
        <v>32</v>
      </c>
      <c r="C29" s="83" t="s">
        <v>32</v>
      </c>
      <c r="D29" s="83" t="s">
        <v>32</v>
      </c>
      <c r="E29" s="83"/>
      <c r="F29" s="89"/>
      <c r="G29" s="30" t="s">
        <v>56</v>
      </c>
      <c r="H29" s="30" t="s">
        <v>54</v>
      </c>
      <c r="I29" s="31">
        <v>71300</v>
      </c>
      <c r="J29" s="29" t="s">
        <v>35</v>
      </c>
      <c r="K29" s="27">
        <v>3500</v>
      </c>
      <c r="L29" s="35">
        <f>K29*152.9</f>
        <v>535150</v>
      </c>
      <c r="M29" s="35">
        <v>5000</v>
      </c>
      <c r="N29" s="33">
        <f>M29*152.9</f>
        <v>764500</v>
      </c>
      <c r="O29" s="66">
        <f t="shared" si="0"/>
        <v>8500</v>
      </c>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row>
    <row r="30" spans="1:58" s="11" customFormat="1" ht="25.5" customHeight="1">
      <c r="A30" s="90" t="s">
        <v>58</v>
      </c>
      <c r="B30" s="83" t="s">
        <v>32</v>
      </c>
      <c r="C30" s="83" t="s">
        <v>32</v>
      </c>
      <c r="D30" s="83"/>
      <c r="E30" s="83"/>
      <c r="F30" s="89" t="s">
        <v>59</v>
      </c>
      <c r="G30" s="30" t="s">
        <v>53</v>
      </c>
      <c r="H30" s="30" t="s">
        <v>54</v>
      </c>
      <c r="I30" s="31">
        <v>71300</v>
      </c>
      <c r="J30" s="32" t="s">
        <v>60</v>
      </c>
      <c r="K30" s="27">
        <v>2000</v>
      </c>
      <c r="L30" s="35">
        <f>K30*152.9</f>
        <v>305800</v>
      </c>
      <c r="M30" s="28"/>
      <c r="N30" s="33">
        <f>M30*152.9</f>
        <v>0</v>
      </c>
      <c r="O30" s="66">
        <f t="shared" si="0"/>
        <v>2000</v>
      </c>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row>
    <row r="31" spans="1:58" s="11" customFormat="1" ht="39.75" customHeight="1">
      <c r="A31" s="90"/>
      <c r="B31" s="83" t="s">
        <v>32</v>
      </c>
      <c r="C31" s="83" t="s">
        <v>32</v>
      </c>
      <c r="D31" s="83"/>
      <c r="E31" s="83"/>
      <c r="F31" s="89"/>
      <c r="G31" s="30" t="s">
        <v>56</v>
      </c>
      <c r="H31" s="30" t="s">
        <v>54</v>
      </c>
      <c r="I31" s="31">
        <v>75700</v>
      </c>
      <c r="J31" s="32" t="s">
        <v>61</v>
      </c>
      <c r="K31" s="27">
        <v>2000</v>
      </c>
      <c r="L31" s="35">
        <v>305800</v>
      </c>
      <c r="M31" s="28">
        <v>2000</v>
      </c>
      <c r="N31" s="33">
        <v>305800</v>
      </c>
      <c r="O31" s="66">
        <f t="shared" si="0"/>
        <v>4000</v>
      </c>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row>
    <row r="32" spans="1:58" s="12" customFormat="1" ht="92.45" customHeight="1">
      <c r="A32" s="83" t="s">
        <v>62</v>
      </c>
      <c r="B32" s="22" t="s">
        <v>32</v>
      </c>
      <c r="C32" s="22" t="s">
        <v>32</v>
      </c>
      <c r="D32" s="83" t="s">
        <v>32</v>
      </c>
      <c r="E32" s="83" t="s">
        <v>32</v>
      </c>
      <c r="F32" s="77" t="s">
        <v>63</v>
      </c>
      <c r="G32" s="30" t="s">
        <v>53</v>
      </c>
      <c r="H32" s="30" t="s">
        <v>54</v>
      </c>
      <c r="I32" s="31">
        <v>75700</v>
      </c>
      <c r="J32" s="34" t="s">
        <v>55</v>
      </c>
      <c r="K32" s="27">
        <v>5000</v>
      </c>
      <c r="L32" s="35">
        <v>764500</v>
      </c>
      <c r="M32" s="35">
        <v>15000</v>
      </c>
      <c r="N32" s="33">
        <v>1529000</v>
      </c>
      <c r="O32" s="66">
        <f t="shared" si="0"/>
        <v>20000</v>
      </c>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row>
    <row r="33" spans="1:58" s="13" customFormat="1" ht="24" customHeight="1">
      <c r="A33" s="96" t="s">
        <v>64</v>
      </c>
      <c r="B33" s="22" t="s">
        <v>32</v>
      </c>
      <c r="C33" s="22" t="s">
        <v>32</v>
      </c>
      <c r="D33" s="83" t="s">
        <v>32</v>
      </c>
      <c r="E33" s="83" t="s">
        <v>32</v>
      </c>
      <c r="F33" s="89" t="s">
        <v>65</v>
      </c>
      <c r="G33" s="30" t="s">
        <v>53</v>
      </c>
      <c r="H33" s="30" t="s">
        <v>54</v>
      </c>
      <c r="I33" s="31">
        <v>74200</v>
      </c>
      <c r="J33" s="32" t="s">
        <v>66</v>
      </c>
      <c r="K33" s="27">
        <v>2000</v>
      </c>
      <c r="L33" s="35">
        <v>305800</v>
      </c>
      <c r="M33" s="35">
        <v>5000</v>
      </c>
      <c r="N33" s="33">
        <v>764500</v>
      </c>
      <c r="O33" s="66">
        <f t="shared" si="0"/>
        <v>7000</v>
      </c>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row>
    <row r="34" spans="1:58" s="13" customFormat="1" ht="49.5" customHeight="1">
      <c r="A34" s="96"/>
      <c r="B34" s="22"/>
      <c r="C34" s="22" t="s">
        <v>32</v>
      </c>
      <c r="D34" s="83" t="s">
        <v>32</v>
      </c>
      <c r="E34" s="83" t="s">
        <v>32</v>
      </c>
      <c r="F34" s="89"/>
      <c r="G34" s="30" t="s">
        <v>56</v>
      </c>
      <c r="H34" s="30" t="s">
        <v>54</v>
      </c>
      <c r="I34" s="31">
        <v>75700</v>
      </c>
      <c r="J34" s="32" t="s">
        <v>67</v>
      </c>
      <c r="K34" s="27">
        <v>20500</v>
      </c>
      <c r="L34" s="35">
        <v>3058000</v>
      </c>
      <c r="M34" s="35">
        <v>50000</v>
      </c>
      <c r="N34" s="33">
        <v>7645000</v>
      </c>
      <c r="O34" s="66">
        <f t="shared" si="0"/>
        <v>70500</v>
      </c>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row>
    <row r="35" spans="1:58" s="14" customFormat="1" ht="45.75" customHeight="1">
      <c r="A35" s="96" t="s">
        <v>68</v>
      </c>
      <c r="B35" s="22" t="s">
        <v>32</v>
      </c>
      <c r="C35" s="83" t="s">
        <v>32</v>
      </c>
      <c r="D35" s="83" t="s">
        <v>32</v>
      </c>
      <c r="E35" s="83" t="s">
        <v>32</v>
      </c>
      <c r="F35" s="89" t="s">
        <v>69</v>
      </c>
      <c r="G35" s="30" t="s">
        <v>53</v>
      </c>
      <c r="H35" s="31">
        <v>11710</v>
      </c>
      <c r="I35" s="31">
        <v>72600</v>
      </c>
      <c r="J35" s="32" t="s">
        <v>70</v>
      </c>
      <c r="K35" s="27">
        <v>30000</v>
      </c>
      <c r="L35" s="35">
        <v>4587000</v>
      </c>
      <c r="M35" s="36">
        <v>20000</v>
      </c>
      <c r="N35" s="33">
        <v>3058000</v>
      </c>
      <c r="O35" s="66">
        <f t="shared" si="0"/>
        <v>50000</v>
      </c>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row>
    <row r="36" spans="1:58" s="14" customFormat="1" ht="44.45" customHeight="1">
      <c r="A36" s="96"/>
      <c r="B36" s="22" t="s">
        <v>32</v>
      </c>
      <c r="C36" s="83" t="s">
        <v>32</v>
      </c>
      <c r="D36" s="83" t="s">
        <v>32</v>
      </c>
      <c r="E36" s="83" t="s">
        <v>32</v>
      </c>
      <c r="F36" s="89"/>
      <c r="G36" s="30" t="s">
        <v>56</v>
      </c>
      <c r="H36" s="31">
        <v>11710</v>
      </c>
      <c r="I36" s="31">
        <v>75700</v>
      </c>
      <c r="J36" s="32" t="s">
        <v>61</v>
      </c>
      <c r="K36" s="27">
        <v>10000</v>
      </c>
      <c r="L36" s="35">
        <v>1529000</v>
      </c>
      <c r="M36" s="36">
        <v>10000</v>
      </c>
      <c r="N36" s="33">
        <v>1529000</v>
      </c>
      <c r="O36" s="66">
        <f t="shared" si="0"/>
        <v>20000</v>
      </c>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row>
    <row r="37" spans="1:58" s="15" customFormat="1" ht="38.25">
      <c r="A37" s="96" t="s">
        <v>71</v>
      </c>
      <c r="B37" s="22"/>
      <c r="C37" s="83" t="s">
        <v>32</v>
      </c>
      <c r="D37" s="83" t="s">
        <v>32</v>
      </c>
      <c r="E37" s="83" t="s">
        <v>32</v>
      </c>
      <c r="F37" s="89" t="s">
        <v>72</v>
      </c>
      <c r="G37" s="30" t="s">
        <v>56</v>
      </c>
      <c r="H37" s="31">
        <v>11710</v>
      </c>
      <c r="I37" s="31">
        <v>74200</v>
      </c>
      <c r="J37" s="32" t="s">
        <v>66</v>
      </c>
      <c r="K37" s="27">
        <v>30000</v>
      </c>
      <c r="L37" s="35">
        <v>4587000</v>
      </c>
      <c r="M37" s="36">
        <v>75000</v>
      </c>
      <c r="N37" s="33">
        <v>7645000</v>
      </c>
      <c r="O37" s="66">
        <f t="shared" si="0"/>
        <v>105000</v>
      </c>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row>
    <row r="38" spans="1:58" s="15" customFormat="1" ht="36" customHeight="1">
      <c r="A38" s="96"/>
      <c r="B38" s="22"/>
      <c r="C38" s="83"/>
      <c r="D38" s="83"/>
      <c r="E38" s="83"/>
      <c r="F38" s="89"/>
      <c r="G38" s="30" t="s">
        <v>56</v>
      </c>
      <c r="H38" s="31">
        <v>11710</v>
      </c>
      <c r="I38" s="31">
        <v>71300</v>
      </c>
      <c r="J38" s="32" t="s">
        <v>35</v>
      </c>
      <c r="K38" s="27">
        <v>5000</v>
      </c>
      <c r="L38" s="35"/>
      <c r="M38" s="36">
        <v>5000</v>
      </c>
      <c r="N38" s="33"/>
      <c r="O38" s="66">
        <f t="shared" si="0"/>
        <v>10000</v>
      </c>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row>
    <row r="39" spans="1:58" s="67" customFormat="1" ht="55.5" customHeight="1">
      <c r="A39" s="82" t="s">
        <v>73</v>
      </c>
      <c r="B39" s="22"/>
      <c r="C39" s="83" t="s">
        <v>32</v>
      </c>
      <c r="D39" s="83" t="s">
        <v>32</v>
      </c>
      <c r="E39" s="83" t="s">
        <v>32</v>
      </c>
      <c r="F39" s="77" t="s">
        <v>74</v>
      </c>
      <c r="G39" s="30" t="s">
        <v>56</v>
      </c>
      <c r="H39" s="31">
        <v>11710</v>
      </c>
      <c r="I39" s="31">
        <v>72600</v>
      </c>
      <c r="J39" s="32" t="s">
        <v>70</v>
      </c>
      <c r="K39" s="27">
        <v>25000</v>
      </c>
      <c r="L39" s="35">
        <v>3822500</v>
      </c>
      <c r="M39" s="36">
        <v>25000</v>
      </c>
      <c r="N39" s="33">
        <v>3822500</v>
      </c>
      <c r="O39" s="66">
        <f t="shared" si="0"/>
        <v>50000</v>
      </c>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row>
    <row r="40" spans="1:58" s="68" customFormat="1" ht="45" customHeight="1">
      <c r="A40" s="90" t="s">
        <v>75</v>
      </c>
      <c r="B40" s="22" t="s">
        <v>32</v>
      </c>
      <c r="C40" s="83" t="s">
        <v>32</v>
      </c>
      <c r="D40" s="83" t="s">
        <v>32</v>
      </c>
      <c r="E40" s="83" t="s">
        <v>32</v>
      </c>
      <c r="F40" s="77" t="s">
        <v>33</v>
      </c>
      <c r="G40" s="30" t="s">
        <v>56</v>
      </c>
      <c r="H40" s="31">
        <v>11710</v>
      </c>
      <c r="I40" s="31">
        <v>72200</v>
      </c>
      <c r="J40" s="32" t="s">
        <v>39</v>
      </c>
      <c r="K40" s="27">
        <v>25000</v>
      </c>
      <c r="L40" s="35">
        <v>3822500</v>
      </c>
      <c r="M40" s="36">
        <v>50000</v>
      </c>
      <c r="N40" s="33">
        <v>3822500</v>
      </c>
      <c r="O40" s="66">
        <f t="shared" si="0"/>
        <v>75000</v>
      </c>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row>
    <row r="41" spans="1:58" s="68" customFormat="1" ht="16.5" customHeight="1">
      <c r="A41" s="90"/>
      <c r="B41" s="22"/>
      <c r="C41" s="83"/>
      <c r="D41" s="83"/>
      <c r="E41" s="83"/>
      <c r="F41" s="76"/>
      <c r="G41" s="30" t="s">
        <v>56</v>
      </c>
      <c r="H41" s="31">
        <v>11710</v>
      </c>
      <c r="I41" s="31">
        <v>71300</v>
      </c>
      <c r="J41" s="32" t="s">
        <v>35</v>
      </c>
      <c r="K41" s="27">
        <v>3500</v>
      </c>
      <c r="L41" s="35"/>
      <c r="M41" s="36">
        <v>5000</v>
      </c>
      <c r="N41" s="33"/>
      <c r="O41" s="66">
        <f t="shared" si="0"/>
        <v>8500</v>
      </c>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row>
    <row r="42" spans="1:58" s="68" customFormat="1" ht="36.6" customHeight="1">
      <c r="A42" s="90"/>
      <c r="B42" s="22"/>
      <c r="C42" s="83"/>
      <c r="D42" s="83"/>
      <c r="E42" s="83"/>
      <c r="F42" s="76"/>
      <c r="G42" s="30" t="s">
        <v>56</v>
      </c>
      <c r="H42" s="31">
        <v>11710</v>
      </c>
      <c r="I42" s="31">
        <v>71400</v>
      </c>
      <c r="J42" s="32" t="s">
        <v>76</v>
      </c>
      <c r="K42" s="27">
        <v>10000</v>
      </c>
      <c r="L42" s="35"/>
      <c r="M42" s="36">
        <v>5000</v>
      </c>
      <c r="N42" s="33"/>
      <c r="O42" s="66">
        <f t="shared" si="0"/>
        <v>15000</v>
      </c>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row>
    <row r="43" spans="1:58" s="1" customFormat="1" ht="57" customHeight="1">
      <c r="A43" s="21" t="s">
        <v>77</v>
      </c>
      <c r="B43" s="22"/>
      <c r="C43" s="22"/>
      <c r="D43" s="22"/>
      <c r="E43" s="22"/>
      <c r="F43" s="76"/>
      <c r="G43" s="23"/>
      <c r="H43" s="24"/>
      <c r="I43" s="25"/>
      <c r="J43" s="26"/>
      <c r="K43" s="27"/>
      <c r="L43" s="28"/>
      <c r="M43" s="28"/>
      <c r="N43" s="28"/>
      <c r="O43" s="27"/>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row>
    <row r="44" spans="1:58" s="10" customFormat="1" ht="11.45" customHeight="1">
      <c r="A44" s="90" t="s">
        <v>78</v>
      </c>
      <c r="B44" s="22"/>
      <c r="C44" s="83"/>
      <c r="D44" s="83"/>
      <c r="E44" s="83"/>
      <c r="F44" s="89" t="s">
        <v>79</v>
      </c>
      <c r="G44" s="30" t="s">
        <v>56</v>
      </c>
      <c r="H44" s="31">
        <v>11710</v>
      </c>
      <c r="I44" s="31">
        <v>71400</v>
      </c>
      <c r="J44" s="34" t="s">
        <v>76</v>
      </c>
      <c r="K44" s="27">
        <v>5000</v>
      </c>
      <c r="L44" s="35"/>
      <c r="M44" s="35">
        <v>25000</v>
      </c>
      <c r="N44" s="33"/>
      <c r="O44" s="66">
        <f t="shared" si="0"/>
        <v>30000</v>
      </c>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row>
    <row r="45" spans="1:58" s="10" customFormat="1" ht="32.1" customHeight="1">
      <c r="A45" s="90"/>
      <c r="B45" s="22"/>
      <c r="C45" s="83"/>
      <c r="D45" s="83"/>
      <c r="E45" s="83"/>
      <c r="F45" s="89"/>
      <c r="G45" s="30" t="s">
        <v>56</v>
      </c>
      <c r="H45" s="31">
        <v>11710</v>
      </c>
      <c r="I45" s="31">
        <v>71300</v>
      </c>
      <c r="J45" s="29" t="s">
        <v>35</v>
      </c>
      <c r="K45" s="27">
        <v>1500</v>
      </c>
      <c r="L45" s="35"/>
      <c r="M45" s="35">
        <v>1500</v>
      </c>
      <c r="N45" s="33"/>
      <c r="O45" s="66">
        <f t="shared" si="0"/>
        <v>3000</v>
      </c>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row>
    <row r="46" spans="1:58" s="69" customFormat="1" ht="11.45" customHeight="1">
      <c r="A46" s="90" t="s">
        <v>80</v>
      </c>
      <c r="B46" s="22"/>
      <c r="C46" s="83"/>
      <c r="D46" s="83"/>
      <c r="E46" s="83"/>
      <c r="F46" s="89" t="s">
        <v>81</v>
      </c>
      <c r="G46" s="30" t="s">
        <v>56</v>
      </c>
      <c r="H46" s="31">
        <v>11710</v>
      </c>
      <c r="I46" s="31">
        <v>71300</v>
      </c>
      <c r="J46" s="32" t="s">
        <v>60</v>
      </c>
      <c r="K46" s="27">
        <v>1000</v>
      </c>
      <c r="L46" s="35"/>
      <c r="M46" s="28"/>
      <c r="N46" s="33"/>
      <c r="O46" s="66">
        <f t="shared" si="0"/>
        <v>1000</v>
      </c>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row>
    <row r="47" spans="1:58" s="69" customFormat="1" ht="28.5" customHeight="1">
      <c r="A47" s="90"/>
      <c r="B47" s="22"/>
      <c r="C47" s="83"/>
      <c r="D47" s="83"/>
      <c r="E47" s="83"/>
      <c r="F47" s="89"/>
      <c r="G47" s="30" t="s">
        <v>56</v>
      </c>
      <c r="H47" s="31">
        <v>11710</v>
      </c>
      <c r="I47" s="31">
        <v>71400</v>
      </c>
      <c r="J47" s="32" t="s">
        <v>76</v>
      </c>
      <c r="K47" s="27">
        <v>5000</v>
      </c>
      <c r="L47" s="35"/>
      <c r="M47" s="28">
        <v>35000</v>
      </c>
      <c r="N47" s="33"/>
      <c r="O47" s="66">
        <f t="shared" si="0"/>
        <v>40000</v>
      </c>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row>
    <row r="48" spans="1:58" s="70" customFormat="1" ht="31.5" customHeight="1">
      <c r="A48" s="90" t="s">
        <v>82</v>
      </c>
      <c r="B48" s="22"/>
      <c r="C48" s="83"/>
      <c r="D48" s="83"/>
      <c r="E48" s="83"/>
      <c r="F48" s="87" t="s">
        <v>83</v>
      </c>
      <c r="G48" s="30" t="s">
        <v>56</v>
      </c>
      <c r="H48" s="31">
        <v>11710</v>
      </c>
      <c r="I48" s="31">
        <v>75700</v>
      </c>
      <c r="J48" s="34" t="s">
        <v>55</v>
      </c>
      <c r="K48" s="27">
        <v>1000</v>
      </c>
      <c r="L48" s="35"/>
      <c r="M48" s="35">
        <v>2000</v>
      </c>
      <c r="N48" s="33"/>
      <c r="O48" s="66">
        <f t="shared" si="0"/>
        <v>3000</v>
      </c>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row>
    <row r="49" spans="1:58" s="70" customFormat="1" ht="13.5" customHeight="1">
      <c r="A49" s="90"/>
      <c r="B49" s="22"/>
      <c r="C49" s="83"/>
      <c r="D49" s="83"/>
      <c r="E49" s="83"/>
      <c r="F49" s="88"/>
      <c r="G49" s="30"/>
      <c r="H49" s="31"/>
      <c r="I49" s="31">
        <v>71300</v>
      </c>
      <c r="J49" s="32" t="s">
        <v>35</v>
      </c>
      <c r="K49" s="27">
        <v>5000</v>
      </c>
      <c r="L49" s="35"/>
      <c r="M49" s="35">
        <v>2300</v>
      </c>
      <c r="N49" s="33"/>
      <c r="O49" s="66">
        <f t="shared" si="0"/>
        <v>7300</v>
      </c>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row>
    <row r="50" spans="1:58" s="70" customFormat="1" ht="11.25" customHeight="1">
      <c r="A50" s="90"/>
      <c r="B50" s="71"/>
      <c r="C50" s="71"/>
      <c r="D50" s="71"/>
      <c r="E50" s="86"/>
      <c r="F50" s="88"/>
      <c r="G50" s="40"/>
      <c r="H50" s="40"/>
      <c r="I50" s="31">
        <v>71400</v>
      </c>
      <c r="J50" s="34" t="s">
        <v>76</v>
      </c>
      <c r="K50" s="27">
        <v>2000</v>
      </c>
      <c r="L50" s="27"/>
      <c r="M50" s="35">
        <v>5000</v>
      </c>
      <c r="N50" s="33">
        <f>M50*152.9</f>
        <v>764500</v>
      </c>
      <c r="O50" s="66">
        <f t="shared" si="0"/>
        <v>7000</v>
      </c>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row>
    <row r="51" spans="1:58" s="1" customFormat="1" ht="30.6" customHeight="1">
      <c r="A51" s="91" t="s">
        <v>84</v>
      </c>
      <c r="B51" s="91"/>
      <c r="C51" s="91"/>
      <c r="D51" s="91"/>
      <c r="E51" s="91"/>
      <c r="F51" s="91"/>
      <c r="G51" s="91"/>
      <c r="H51" s="91"/>
      <c r="I51" s="91"/>
      <c r="J51" s="91"/>
      <c r="K51" s="38">
        <f>SUM(K17:K50)</f>
        <v>346798</v>
      </c>
      <c r="L51" s="37"/>
      <c r="M51" s="37">
        <f>SUM(M17:M50)</f>
        <v>404064</v>
      </c>
      <c r="N51" s="33"/>
      <c r="O51" s="38">
        <f>SUM(O17:O50)</f>
        <v>750863</v>
      </c>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row>
    <row r="52" spans="1:58" ht="66.75" customHeight="1">
      <c r="A52" s="21" t="s">
        <v>85</v>
      </c>
      <c r="B52" s="22"/>
      <c r="C52" s="22"/>
      <c r="D52" s="22"/>
      <c r="E52" s="22"/>
      <c r="F52" s="76"/>
      <c r="G52" s="23"/>
      <c r="H52" s="24"/>
      <c r="I52" s="25"/>
      <c r="J52" s="26"/>
      <c r="K52" s="27"/>
      <c r="L52" s="28"/>
      <c r="M52" s="28"/>
      <c r="N52" s="28"/>
      <c r="O52" s="27"/>
    </row>
    <row r="53" spans="1:58" ht="66.75" customHeight="1">
      <c r="A53" s="21" t="s">
        <v>86</v>
      </c>
      <c r="B53" s="22"/>
      <c r="C53" s="22"/>
      <c r="D53" s="22"/>
      <c r="E53" s="22"/>
      <c r="F53" s="76"/>
      <c r="G53" s="23"/>
      <c r="H53" s="24"/>
      <c r="I53" s="25"/>
      <c r="J53" s="26"/>
      <c r="K53" s="27"/>
      <c r="L53" s="28"/>
      <c r="M53" s="28"/>
      <c r="N53" s="28"/>
      <c r="O53" s="27"/>
    </row>
    <row r="54" spans="1:58" ht="54" customHeight="1">
      <c r="A54" s="32" t="s">
        <v>87</v>
      </c>
      <c r="B54" s="79" t="s">
        <v>88</v>
      </c>
      <c r="C54" s="79" t="s">
        <v>88</v>
      </c>
      <c r="D54" s="79" t="s">
        <v>88</v>
      </c>
      <c r="E54" s="79" t="s">
        <v>88</v>
      </c>
      <c r="F54" s="93" t="s">
        <v>33</v>
      </c>
      <c r="G54" s="39">
        <v>3000</v>
      </c>
      <c r="H54" s="39">
        <v>11710</v>
      </c>
      <c r="I54" s="85">
        <v>71400</v>
      </c>
      <c r="J54" s="32" t="s">
        <v>34</v>
      </c>
      <c r="K54" s="27">
        <v>54757</v>
      </c>
      <c r="L54" s="78"/>
      <c r="M54" s="27">
        <v>18252</v>
      </c>
      <c r="N54" s="78"/>
      <c r="O54" s="27">
        <v>73009</v>
      </c>
    </row>
    <row r="55" spans="1:58" ht="51" customHeight="1">
      <c r="A55" s="32" t="s">
        <v>89</v>
      </c>
      <c r="B55" s="79" t="s">
        <v>88</v>
      </c>
      <c r="C55" s="79" t="s">
        <v>88</v>
      </c>
      <c r="D55" s="79" t="s">
        <v>88</v>
      </c>
      <c r="E55" s="79" t="s">
        <v>88</v>
      </c>
      <c r="F55" s="93"/>
      <c r="G55" s="39">
        <v>3000</v>
      </c>
      <c r="H55" s="39">
        <v>11710</v>
      </c>
      <c r="I55" s="85">
        <v>71600</v>
      </c>
      <c r="J55" s="32" t="s">
        <v>37</v>
      </c>
      <c r="K55" s="27">
        <v>2500</v>
      </c>
      <c r="L55" s="78"/>
      <c r="M55" s="27">
        <v>1500</v>
      </c>
      <c r="N55" s="78"/>
      <c r="O55" s="27">
        <v>4000</v>
      </c>
    </row>
    <row r="56" spans="1:58" ht="25.5">
      <c r="A56" s="32" t="s">
        <v>90</v>
      </c>
      <c r="B56" s="79" t="s">
        <v>88</v>
      </c>
      <c r="C56" s="79" t="s">
        <v>88</v>
      </c>
      <c r="D56" s="79"/>
      <c r="E56" s="79"/>
      <c r="F56" s="93"/>
      <c r="G56" s="39">
        <v>3000</v>
      </c>
      <c r="H56" s="39">
        <v>11710</v>
      </c>
      <c r="I56" s="85">
        <v>72200</v>
      </c>
      <c r="J56" s="32" t="s">
        <v>39</v>
      </c>
      <c r="K56" s="27">
        <v>4000</v>
      </c>
      <c r="L56" s="78"/>
      <c r="M56" s="27">
        <v>100</v>
      </c>
      <c r="N56" s="78"/>
      <c r="O56" s="27">
        <v>4100</v>
      </c>
    </row>
    <row r="57" spans="1:58" ht="25.5">
      <c r="A57" s="32" t="s">
        <v>91</v>
      </c>
      <c r="B57" s="79" t="s">
        <v>88</v>
      </c>
      <c r="C57" s="79" t="s">
        <v>88</v>
      </c>
      <c r="D57" s="79" t="s">
        <v>88</v>
      </c>
      <c r="E57" s="79" t="s">
        <v>88</v>
      </c>
      <c r="F57" s="93"/>
      <c r="G57" s="39">
        <v>3000</v>
      </c>
      <c r="H57" s="39">
        <v>11710</v>
      </c>
      <c r="I57" s="85">
        <v>75700</v>
      </c>
      <c r="J57" s="32" t="s">
        <v>41</v>
      </c>
      <c r="K57" s="27">
        <v>2850</v>
      </c>
      <c r="L57" s="78"/>
      <c r="M57" s="27">
        <v>1150</v>
      </c>
      <c r="N57" s="78"/>
      <c r="O57" s="27">
        <v>4000</v>
      </c>
    </row>
    <row r="58" spans="1:58" ht="17.25" customHeight="1">
      <c r="A58" s="32" t="s">
        <v>92</v>
      </c>
      <c r="B58" s="79" t="s">
        <v>88</v>
      </c>
      <c r="C58" s="79" t="s">
        <v>88</v>
      </c>
      <c r="D58" s="79" t="s">
        <v>88</v>
      </c>
      <c r="E58" s="79" t="s">
        <v>88</v>
      </c>
      <c r="F58" s="93"/>
      <c r="G58" s="39">
        <v>3000</v>
      </c>
      <c r="H58" s="39">
        <v>11710</v>
      </c>
      <c r="I58" s="85">
        <v>74500</v>
      </c>
      <c r="J58" s="32" t="s">
        <v>43</v>
      </c>
      <c r="K58" s="27">
        <v>1000</v>
      </c>
      <c r="L58" s="78"/>
      <c r="M58" s="27">
        <v>500</v>
      </c>
      <c r="N58" s="78"/>
      <c r="O58" s="27">
        <v>1500</v>
      </c>
    </row>
    <row r="59" spans="1:58" ht="19.5" customHeight="1">
      <c r="A59" s="32" t="s">
        <v>93</v>
      </c>
      <c r="B59" s="79" t="s">
        <v>88</v>
      </c>
      <c r="C59" s="79" t="s">
        <v>88</v>
      </c>
      <c r="D59" s="79" t="s">
        <v>88</v>
      </c>
      <c r="E59" s="79" t="s">
        <v>88</v>
      </c>
      <c r="F59" s="93"/>
      <c r="G59" s="39">
        <v>3000</v>
      </c>
      <c r="H59" s="39">
        <v>11710</v>
      </c>
      <c r="I59" s="85">
        <v>72400</v>
      </c>
      <c r="J59" s="32" t="s">
        <v>45</v>
      </c>
      <c r="K59" s="27">
        <v>1200</v>
      </c>
      <c r="L59" s="78"/>
      <c r="M59" s="27">
        <v>600</v>
      </c>
      <c r="N59" s="78"/>
      <c r="O59" s="27">
        <v>1800</v>
      </c>
    </row>
    <row r="60" spans="1:58" ht="18" customHeight="1">
      <c r="A60" s="32" t="s">
        <v>94</v>
      </c>
      <c r="B60" s="79" t="s">
        <v>88</v>
      </c>
      <c r="C60" s="79" t="s">
        <v>88</v>
      </c>
      <c r="D60" s="79" t="s">
        <v>88</v>
      </c>
      <c r="E60" s="79" t="s">
        <v>88</v>
      </c>
      <c r="F60" s="93"/>
      <c r="G60" s="39">
        <v>3000</v>
      </c>
      <c r="H60" s="39">
        <v>11710</v>
      </c>
      <c r="I60" s="85">
        <v>64300</v>
      </c>
      <c r="J60" s="32" t="s">
        <v>47</v>
      </c>
      <c r="K60" s="27">
        <v>12125</v>
      </c>
      <c r="L60" s="78"/>
      <c r="M60" s="27">
        <v>4042</v>
      </c>
      <c r="N60" s="78"/>
      <c r="O60" s="27">
        <v>16167</v>
      </c>
    </row>
    <row r="61" spans="1:58" ht="21" customHeight="1">
      <c r="A61" s="32" t="s">
        <v>95</v>
      </c>
      <c r="B61" s="79" t="s">
        <v>88</v>
      </c>
      <c r="C61" s="79" t="s">
        <v>88</v>
      </c>
      <c r="D61" s="79" t="s">
        <v>88</v>
      </c>
      <c r="E61" s="79" t="s">
        <v>88</v>
      </c>
      <c r="F61" s="93"/>
      <c r="G61" s="39">
        <v>3000</v>
      </c>
      <c r="H61" s="39">
        <v>11710</v>
      </c>
      <c r="I61" s="85">
        <v>75100</v>
      </c>
      <c r="J61" s="32" t="s">
        <v>49</v>
      </c>
      <c r="K61" s="27">
        <v>20371</v>
      </c>
      <c r="L61" s="78"/>
      <c r="M61" s="27">
        <v>6790</v>
      </c>
      <c r="N61" s="78"/>
      <c r="O61" s="27">
        <v>27161</v>
      </c>
    </row>
    <row r="62" spans="1:58" ht="111.75" customHeight="1">
      <c r="A62" s="21" t="s">
        <v>96</v>
      </c>
      <c r="B62" s="22"/>
      <c r="C62" s="22"/>
      <c r="D62" s="22"/>
      <c r="E62" s="22"/>
      <c r="F62" s="76"/>
      <c r="G62" s="23"/>
      <c r="H62" s="24"/>
      <c r="I62" s="25"/>
      <c r="J62" s="26"/>
      <c r="K62" s="27"/>
      <c r="L62" s="28"/>
      <c r="M62" s="28"/>
      <c r="N62" s="28"/>
      <c r="O62" s="27"/>
    </row>
    <row r="63" spans="1:58" s="17" customFormat="1" ht="38.25">
      <c r="A63" s="92" t="s">
        <v>97</v>
      </c>
      <c r="B63" s="22"/>
      <c r="C63" s="83" t="s">
        <v>32</v>
      </c>
      <c r="D63" s="83" t="s">
        <v>32</v>
      </c>
      <c r="E63" s="83" t="s">
        <v>32</v>
      </c>
      <c r="F63" s="40" t="s">
        <v>98</v>
      </c>
      <c r="G63" s="30" t="s">
        <v>53</v>
      </c>
      <c r="H63" s="30" t="s">
        <v>54</v>
      </c>
      <c r="I63" s="31">
        <v>75700</v>
      </c>
      <c r="J63" s="34" t="s">
        <v>99</v>
      </c>
      <c r="K63" s="27">
        <v>20000</v>
      </c>
      <c r="L63" s="35">
        <f>K63*152.9</f>
        <v>3058000</v>
      </c>
      <c r="M63" s="35">
        <v>4300</v>
      </c>
      <c r="N63" s="33">
        <f>M63*152.9</f>
        <v>657470</v>
      </c>
      <c r="O63" s="33">
        <f>K63+M63</f>
        <v>24300</v>
      </c>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row>
    <row r="64" spans="1:58" s="17" customFormat="1" ht="45" customHeight="1">
      <c r="A64" s="92"/>
      <c r="B64" s="22"/>
      <c r="C64" s="83"/>
      <c r="D64" s="83"/>
      <c r="E64" s="83"/>
      <c r="F64" s="40" t="s">
        <v>33</v>
      </c>
      <c r="G64" s="30" t="s">
        <v>53</v>
      </c>
      <c r="H64" s="30" t="s">
        <v>54</v>
      </c>
      <c r="I64" s="31">
        <v>71300</v>
      </c>
      <c r="J64" s="29" t="s">
        <v>100</v>
      </c>
      <c r="K64" s="27">
        <v>5000</v>
      </c>
      <c r="L64" s="35">
        <f>K64*152.9</f>
        <v>764500</v>
      </c>
      <c r="M64" s="35">
        <v>0</v>
      </c>
      <c r="N64" s="33">
        <f>M64*152.9</f>
        <v>0</v>
      </c>
      <c r="O64" s="33">
        <f>K64+M64</f>
        <v>5000</v>
      </c>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row>
    <row r="65" spans="1:58" s="18" customFormat="1" ht="57.6" customHeight="1">
      <c r="A65" s="84" t="s">
        <v>101</v>
      </c>
      <c r="B65" s="22"/>
      <c r="C65" s="83"/>
      <c r="D65" s="83" t="s">
        <v>32</v>
      </c>
      <c r="E65" s="83" t="s">
        <v>32</v>
      </c>
      <c r="F65" s="77" t="s">
        <v>102</v>
      </c>
      <c r="G65" s="30" t="s">
        <v>53</v>
      </c>
      <c r="H65" s="30" t="s">
        <v>54</v>
      </c>
      <c r="I65" s="31">
        <v>71300</v>
      </c>
      <c r="J65" s="32" t="s">
        <v>60</v>
      </c>
      <c r="K65" s="27">
        <v>5000</v>
      </c>
      <c r="L65" s="35">
        <f>K65*152.9</f>
        <v>764500</v>
      </c>
      <c r="M65" s="28">
        <v>0</v>
      </c>
      <c r="N65" s="33">
        <f>M65*152.9</f>
        <v>0</v>
      </c>
      <c r="O65" s="33">
        <f>K65+M65</f>
        <v>5000</v>
      </c>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row>
    <row r="66" spans="1:58" s="19" customFormat="1" ht="42.75">
      <c r="A66" s="41" t="s">
        <v>103</v>
      </c>
      <c r="B66" s="22"/>
      <c r="C66" s="22"/>
      <c r="D66" s="83" t="s">
        <v>32</v>
      </c>
      <c r="E66" s="83" t="s">
        <v>32</v>
      </c>
      <c r="F66" s="40" t="s">
        <v>98</v>
      </c>
      <c r="G66" s="30" t="s">
        <v>53</v>
      </c>
      <c r="H66" s="30" t="s">
        <v>54</v>
      </c>
      <c r="I66" s="31">
        <v>75700</v>
      </c>
      <c r="J66" s="34" t="s">
        <v>99</v>
      </c>
      <c r="K66" s="27">
        <v>9500</v>
      </c>
      <c r="L66" s="35">
        <f>K66*152.9</f>
        <v>1452550</v>
      </c>
      <c r="M66" s="35">
        <v>7500</v>
      </c>
      <c r="N66" s="33">
        <f>M66*152.9</f>
        <v>1146750</v>
      </c>
      <c r="O66" s="33">
        <f>K66+M66</f>
        <v>17000</v>
      </c>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row>
    <row r="67" spans="1:58" s="20" customFormat="1" ht="51">
      <c r="A67" s="41" t="s">
        <v>104</v>
      </c>
      <c r="B67" s="22"/>
      <c r="C67" s="22"/>
      <c r="D67" s="83" t="s">
        <v>32</v>
      </c>
      <c r="E67" s="83" t="s">
        <v>32</v>
      </c>
      <c r="F67" s="77" t="s">
        <v>105</v>
      </c>
      <c r="G67" s="30" t="s">
        <v>53</v>
      </c>
      <c r="H67" s="30" t="s">
        <v>54</v>
      </c>
      <c r="I67" s="31">
        <v>74200</v>
      </c>
      <c r="J67" s="32" t="s">
        <v>66</v>
      </c>
      <c r="K67" s="27">
        <v>8000</v>
      </c>
      <c r="L67" s="35">
        <f>K67*152.9</f>
        <v>1223200</v>
      </c>
      <c r="M67" s="35">
        <v>8100</v>
      </c>
      <c r="N67" s="33">
        <f>M67*152.9</f>
        <v>1238490</v>
      </c>
      <c r="O67" s="33">
        <f>K67+M67</f>
        <v>16100</v>
      </c>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row>
    <row r="68" spans="1:58" ht="57.75" customHeight="1">
      <c r="A68" s="21" t="s">
        <v>106</v>
      </c>
      <c r="B68" s="22"/>
      <c r="C68" s="22"/>
      <c r="D68" s="22"/>
      <c r="E68" s="22"/>
      <c r="F68" s="76"/>
      <c r="G68" s="23"/>
      <c r="H68" s="24"/>
      <c r="I68" s="25"/>
      <c r="J68" s="26"/>
      <c r="K68" s="27"/>
      <c r="L68" s="28"/>
      <c r="M68" s="28"/>
      <c r="N68" s="28"/>
      <c r="O68" s="27"/>
    </row>
    <row r="69" spans="1:58" s="16" customFormat="1" ht="42.75">
      <c r="A69" s="41" t="s">
        <v>107</v>
      </c>
      <c r="B69" s="22"/>
      <c r="C69" s="83" t="s">
        <v>32</v>
      </c>
      <c r="D69" s="83" t="s">
        <v>32</v>
      </c>
      <c r="E69" s="83" t="s">
        <v>32</v>
      </c>
      <c r="F69" s="94" t="s">
        <v>108</v>
      </c>
      <c r="G69" s="42" t="s">
        <v>53</v>
      </c>
      <c r="H69" s="42" t="s">
        <v>54</v>
      </c>
      <c r="I69" s="25">
        <v>72600</v>
      </c>
      <c r="J69" s="84" t="s">
        <v>70</v>
      </c>
      <c r="K69" s="43">
        <v>30000</v>
      </c>
      <c r="L69" s="35">
        <f>K69*152.9</f>
        <v>4587000</v>
      </c>
      <c r="M69" s="44">
        <v>30000</v>
      </c>
      <c r="N69" s="33">
        <f>M69*152.9</f>
        <v>4587000</v>
      </c>
      <c r="O69" s="33">
        <f>K69+M69</f>
        <v>60000</v>
      </c>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row>
    <row r="70" spans="1:58" s="16" customFormat="1" ht="64.5" customHeight="1">
      <c r="A70" s="41" t="s">
        <v>109</v>
      </c>
      <c r="B70" s="22"/>
      <c r="C70" s="83"/>
      <c r="D70" s="83"/>
      <c r="E70" s="83"/>
      <c r="F70" s="95"/>
      <c r="G70" s="42" t="s">
        <v>53</v>
      </c>
      <c r="H70" s="42" t="s">
        <v>54</v>
      </c>
      <c r="I70" s="25">
        <v>72600</v>
      </c>
      <c r="J70" s="84" t="s">
        <v>70</v>
      </c>
      <c r="K70" s="43">
        <v>10000</v>
      </c>
      <c r="L70" s="35">
        <f>K70*152.9</f>
        <v>1529000</v>
      </c>
      <c r="M70" s="44">
        <v>10000</v>
      </c>
      <c r="N70" s="33">
        <f>M70*152.9</f>
        <v>1529000</v>
      </c>
      <c r="O70" s="33">
        <f>K70+M70</f>
        <v>20000</v>
      </c>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row>
    <row r="71" spans="1:58" s="16" customFormat="1" ht="54.75" customHeight="1">
      <c r="A71" s="84" t="s">
        <v>110</v>
      </c>
      <c r="B71" s="22"/>
      <c r="C71" s="83"/>
      <c r="D71" s="83"/>
      <c r="E71" s="83"/>
      <c r="F71" s="95"/>
      <c r="G71" s="42" t="s">
        <v>53</v>
      </c>
      <c r="H71" s="42" t="s">
        <v>54</v>
      </c>
      <c r="I71" s="25">
        <v>72600</v>
      </c>
      <c r="J71" s="84" t="s">
        <v>70</v>
      </c>
      <c r="K71" s="43">
        <v>5000</v>
      </c>
      <c r="L71" s="35">
        <f>K71*152.9</f>
        <v>764500</v>
      </c>
      <c r="M71" s="44">
        <v>5000</v>
      </c>
      <c r="N71" s="33">
        <f>M71*152.9</f>
        <v>764500</v>
      </c>
      <c r="O71" s="33">
        <f>K71+M71</f>
        <v>10000</v>
      </c>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row>
    <row r="72" spans="1:58" s="16" customFormat="1" ht="74.25" customHeight="1">
      <c r="A72" s="45" t="s">
        <v>111</v>
      </c>
      <c r="B72" s="22"/>
      <c r="C72" s="83"/>
      <c r="D72" s="83"/>
      <c r="E72" s="83"/>
      <c r="F72" s="95"/>
      <c r="G72" s="42" t="s">
        <v>53</v>
      </c>
      <c r="H72" s="42" t="s">
        <v>54</v>
      </c>
      <c r="I72" s="25">
        <v>72600</v>
      </c>
      <c r="J72" s="84" t="s">
        <v>70</v>
      </c>
      <c r="K72" s="43">
        <v>10000</v>
      </c>
      <c r="L72" s="35">
        <f>K72*152.9</f>
        <v>1529000</v>
      </c>
      <c r="M72" s="44">
        <v>10000</v>
      </c>
      <c r="N72" s="33">
        <f>M72*152.9</f>
        <v>1529000</v>
      </c>
      <c r="O72" s="33">
        <f>K72+M72</f>
        <v>20000</v>
      </c>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row>
    <row r="73" spans="1:58" s="16" customFormat="1" ht="49.5" customHeight="1">
      <c r="A73" s="45" t="s">
        <v>112</v>
      </c>
      <c r="B73" s="22"/>
      <c r="C73" s="83"/>
      <c r="D73" s="83"/>
      <c r="E73" s="83"/>
      <c r="F73" s="95"/>
      <c r="G73" s="42" t="s">
        <v>53</v>
      </c>
      <c r="H73" s="42" t="s">
        <v>54</v>
      </c>
      <c r="I73" s="25">
        <v>72600</v>
      </c>
      <c r="J73" s="84" t="s">
        <v>70</v>
      </c>
      <c r="K73" s="43">
        <v>20000</v>
      </c>
      <c r="L73" s="35">
        <f>K73*152.9</f>
        <v>3058000</v>
      </c>
      <c r="M73" s="46">
        <v>20000</v>
      </c>
      <c r="N73" s="33">
        <f>M73*152.9</f>
        <v>3058000</v>
      </c>
      <c r="O73" s="33">
        <f>K73+M73</f>
        <v>40000</v>
      </c>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row>
    <row r="74" spans="1:58" s="16" customFormat="1" ht="54" customHeight="1">
      <c r="A74" s="41" t="s">
        <v>113</v>
      </c>
      <c r="B74" s="28"/>
      <c r="C74" s="28"/>
      <c r="D74" s="28"/>
      <c r="E74" s="28"/>
      <c r="F74" s="95"/>
      <c r="G74" s="42" t="s">
        <v>53</v>
      </c>
      <c r="H74" s="42" t="s">
        <v>54</v>
      </c>
      <c r="I74" s="25"/>
      <c r="J74" s="28"/>
      <c r="K74" s="27"/>
      <c r="L74" s="28"/>
      <c r="M74" s="28"/>
      <c r="N74" s="28"/>
      <c r="O74" s="28"/>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row>
    <row r="75" spans="1:58" ht="24" customHeight="1">
      <c r="A75" s="91" t="s">
        <v>114</v>
      </c>
      <c r="B75" s="91"/>
      <c r="C75" s="91"/>
      <c r="D75" s="91"/>
      <c r="E75" s="91"/>
      <c r="F75" s="91"/>
      <c r="G75" s="91"/>
      <c r="H75" s="91"/>
      <c r="I75" s="91"/>
      <c r="J75" s="91"/>
      <c r="K75" s="38">
        <f>SUM(K54:K74)</f>
        <v>221303</v>
      </c>
      <c r="L75" s="37">
        <f>SUM(L63:L73)</f>
        <v>18730250</v>
      </c>
      <c r="M75" s="37">
        <f>SUM(M54:M74)</f>
        <v>127834</v>
      </c>
      <c r="N75" s="33">
        <f>M75*152.9</f>
        <v>19545818.600000001</v>
      </c>
      <c r="O75" s="38">
        <f>SUM(O54:O74)</f>
        <v>349137</v>
      </c>
    </row>
  </sheetData>
  <mergeCells count="34">
    <mergeCell ref="C2:O2"/>
    <mergeCell ref="C3:O3"/>
    <mergeCell ref="C4:I4"/>
    <mergeCell ref="C5:O5"/>
    <mergeCell ref="F17:F25"/>
    <mergeCell ref="A15:O15"/>
    <mergeCell ref="A11:K11"/>
    <mergeCell ref="B12:E12"/>
    <mergeCell ref="F12:F13"/>
    <mergeCell ref="A14:O14"/>
    <mergeCell ref="A12:A13"/>
    <mergeCell ref="A27:A29"/>
    <mergeCell ref="F27:F29"/>
    <mergeCell ref="G12:O12"/>
    <mergeCell ref="A30:A31"/>
    <mergeCell ref="A35:A36"/>
    <mergeCell ref="F35:F36"/>
    <mergeCell ref="A33:A34"/>
    <mergeCell ref="A37:A38"/>
    <mergeCell ref="F33:F34"/>
    <mergeCell ref="F30:F31"/>
    <mergeCell ref="F48:F50"/>
    <mergeCell ref="F37:F38"/>
    <mergeCell ref="A48:A50"/>
    <mergeCell ref="A75:J75"/>
    <mergeCell ref="A63:A64"/>
    <mergeCell ref="F54:F61"/>
    <mergeCell ref="A51:J51"/>
    <mergeCell ref="A44:A45"/>
    <mergeCell ref="A46:A47"/>
    <mergeCell ref="F69:F74"/>
    <mergeCell ref="F44:F45"/>
    <mergeCell ref="F46:F47"/>
    <mergeCell ref="A40:A42"/>
  </mergeCells>
  <pageMargins left="0.2" right="0.2" top="0.16" bottom="0.16" header="0.16" footer="0.3"/>
  <pageSetup paperSize="9" scale="75" fitToHeight="0"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28e6c43a-9e99-4bdd-9574-a0fa4ea3b61e" ContentTypeId="0x010100F075C04BA242A84ABD3293E3AD35CDA4"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UNDPPOPPFunctionalArea xmlns="f1161f5b-24a3-4c2d-bc81-44cb9325e8ee">Programme and Project</UNDPPOPPFunctionalArea>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LKA</TermName>
          <TermId xmlns="http://schemas.microsoft.com/office/infopath/2007/PartnerControls">deec9dc2-96dc-4d5a-99c7-854fd22f8c85</TermId>
        </TermInfo>
      </Terms>
    </gc6531b704974d528487414686b72f6f>
    <UNDPFocusAreasTaxHTField0 xmlns="1ed4137b-41b2-488b-8250-6d369ec27664">
      <Terms xmlns="http://schemas.microsoft.com/office/infopath/2007/PartnerControls">
        <TermInfo xmlns="http://schemas.microsoft.com/office/infopath/2007/PartnerControls">
          <TermName xmlns="http://schemas.microsoft.com/office/infopath/2007/PartnerControls">Capacity Development</TermName>
          <TermId xmlns="http://schemas.microsoft.com/office/infopath/2007/PartnerControls">0f6cebf4-50de-4968-b289-b483404a5dd0</TermId>
        </TermInfo>
      </Terms>
    </UNDPFocusAreasTaxHTField0>
    <UndpOUCode xmlns="1ed4137b-41b2-488b-8250-6d369ec27664" xsi:nil="true"/>
    <Outcome1 xmlns="f1161f5b-24a3-4c2d-bc81-44cb9325e8ee" xsi:nil="true"/>
    <UNDPCountryTaxHTField0 xmlns="1ed4137b-41b2-488b-8250-6d369ec27664">
      <Terms xmlns="http://schemas.microsoft.com/office/infopath/2007/PartnerControls"/>
    </UNDPCountryTaxHTField0>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_dlc_DocId xmlns="f1161f5b-24a3-4c2d-bc81-44cb9325e8ee">ATLASPDC-4-91059</_dlc_DocId>
    <TaxCatchAll xmlns="1ed4137b-41b2-488b-8250-6d369ec27664">
      <Value>763</Value>
      <Value>1107</Value>
      <Value>1141</Value>
      <Value>1</Value>
      <Value>301</Value>
    </TaxCatchAll>
    <PDC_x0020_Document_x0020_Category xmlns="f1161f5b-24a3-4c2d-bc81-44cb9325e8ee">Project</PDC_x0020_Document_x0020_Category>
    <_dlc_DocIdUrl xmlns="f1161f5b-24a3-4c2d-bc81-44cb9325e8ee">
      <Url>https://info.undp.org/docs/pdc/_layouts/DocIdRedir.aspx?ID=ATLASPDC-4-91059</Url>
      <Description>ATLASPDC-4-91059</Description>
    </_dlc_DocIdUrl>
    <UndpProjectNo xmlns="1ed4137b-41b2-488b-8250-6d369ec27664">00091115</UndpProjectNo>
    <UndpDocStatus xmlns="1ed4137b-41b2-488b-8250-6d369ec27664">Approved</UndpDocStatus>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10be685e-4bef-4aec-b905-4df3748c0781</TermId>
        </TermInfo>
      </Terms>
    </idff2b682fce4d0680503cd9036a3260>
    <UNDPPublishedDate xmlns="f1161f5b-24a3-4c2d-bc81-44cb9325e8ee">2017-07-26T01:00:00+00:00</UNDPPublishedDate>
    <UndpClassificationLevel xmlns="1ed4137b-41b2-488b-8250-6d369ec27664">Public</UndpClassificationLevel>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Summary xmlns="f1161f5b-24a3-4c2d-bc81-44cb9325e8ee" xsi:nil="true"/>
    <UndpDocTypeMMTaxHTField0 xmlns="1ed4137b-41b2-488b-8250-6d369ec27664">
      <Terms xmlns="http://schemas.microsoft.com/office/infopath/2007/PartnerControls"/>
    </UndpDocTypeMMTaxHTField0>
    <_Publisher xmlns="http://schemas.microsoft.com/sharepoint/v3/fields" xsi:nil="true"/>
    <Project_x0020_Number xmlns="f1161f5b-24a3-4c2d-bc81-44cb9325e8ee" xsi:nil="true"/>
    <Project_x0020_Manager xmlns="f1161f5b-24a3-4c2d-bc81-44cb9325e8ee" xsi:nil="true"/>
    <c4e2ab2cc9354bbf9064eeb465a566ea xmlns="1ed4137b-41b2-488b-8250-6d369ec27664">
      <Terms xmlns="http://schemas.microsoft.com/office/infopath/2007/PartnerControls"/>
    </c4e2ab2cc9354bbf9064eeb465a566ea>
    <UndpIsTemplate xmlns="1ed4137b-41b2-488b-8250-6d369ec27664">No</UndpIsTemplate>
    <UndpDocID xmlns="1ed4137b-41b2-488b-8250-6d369ec27664" xsi:nil="true"/>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CDFC6546-9FBB-4C43-8CC3-73DFA961554A}">
  <ds:schemaRefs>
    <ds:schemaRef ds:uri="Microsoft.SharePoint.Taxonomy.ContentTypeSync"/>
  </ds:schemaRefs>
</ds:datastoreItem>
</file>

<file path=customXml/itemProps2.xml><?xml version="1.0" encoding="utf-8"?>
<ds:datastoreItem xmlns:ds="http://schemas.openxmlformats.org/officeDocument/2006/customXml" ds:itemID="{4861158A-1EBB-4330-95C0-42320F493B1A}">
  <ds:schemaRefs>
    <ds:schemaRef ds:uri="http://schemas.microsoft.com/sharepoint/events"/>
  </ds:schemaRefs>
</ds:datastoreItem>
</file>

<file path=customXml/itemProps3.xml><?xml version="1.0" encoding="utf-8"?>
<ds:datastoreItem xmlns:ds="http://schemas.openxmlformats.org/officeDocument/2006/customXml" ds:itemID="{0147E68B-DB86-4A3F-B730-1AEA15F38F7C}">
  <ds:schemaRefs>
    <ds:schemaRef ds:uri="http://schemas.microsoft.com/office/2006/metadata/longProperties"/>
  </ds:schemaRefs>
</ds:datastoreItem>
</file>

<file path=customXml/itemProps4.xml><?xml version="1.0" encoding="utf-8"?>
<ds:datastoreItem xmlns:ds="http://schemas.openxmlformats.org/officeDocument/2006/customXml" ds:itemID="{16E0D8D9-A7FB-444B-AE26-A1395D835398}">
  <ds:schemaRefs>
    <ds:schemaRef ds:uri="http://schemas.microsoft.com/sharepoint/v3/contenttype/forms"/>
  </ds:schemaRefs>
</ds:datastoreItem>
</file>

<file path=customXml/itemProps5.xml><?xml version="1.0" encoding="utf-8"?>
<ds:datastoreItem xmlns:ds="http://schemas.openxmlformats.org/officeDocument/2006/customXml" ds:itemID="{9A39B727-C3C9-475D-8066-AB0A271E1C43}"/>
</file>

<file path=customXml/itemProps6.xml><?xml version="1.0" encoding="utf-8"?>
<ds:datastoreItem xmlns:ds="http://schemas.openxmlformats.org/officeDocument/2006/customXml" ds:itemID="{C068AD8D-9205-498F-8D0C-5F585F2A4FC2}"/>
</file>

<file path=docProps/app.xml><?xml version="1.0" encoding="utf-8"?>
<Properties xmlns="http://schemas.openxmlformats.org/officeDocument/2006/extended-properties" xmlns:vt="http://schemas.openxmlformats.org/officeDocument/2006/docPropsVTypes">
  <Application>Microsoft Excel Web App</Application>
  <Manager/>
  <Company/>
  <HyperlinkBase/>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AWP 2017 </dc:title>
  <dc:subject/>
  <dc:creator>Nimmi Ariyaratne</dc:creator>
  <cp:keywords/>
  <dc:description/>
  <cp:lastModifiedBy>Manjula Pushpakumara</cp:lastModifiedBy>
  <dcterms:created xsi:type="dcterms:W3CDTF">2009-07-21T05:58:26Z</dcterms:created>
  <dcterms:modified xsi:type="dcterms:W3CDTF">2018-11-13T08:22:12Z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N LanguagesTaxHTField0">
    <vt:lpwstr>English|7f98b732-4b5b-4b70-ba90-a0eff09b5d2d</vt:lpwstr>
  </property>
  <property fmtid="{D5CDD505-2E9C-101B-9397-08002B2CF9AE}" pid="3" name="o4086b1782a74105bb5269035bccc8e9">
    <vt:lpwstr>Draft|148f9654-2d0b-4582-a532-49dea0090e5d</vt:lpwstr>
  </property>
  <property fmtid="{D5CDD505-2E9C-101B-9397-08002B2CF9AE}" pid="4" name="TaxCatchAll">
    <vt:lpwstr>235;#Other|31c9cb5b-e3a5-4ce8-95bd-eda20410466c;#3;#Draft|148f9654-2d0b-4582-a532-49dea0090e5d;#161;#LKA|824a0d0a-d3fd-4100-851f-5db3e6826dc1;#1;#English|7f98b732-4b5b-4b70-ba90-a0eff09b5d2d;#301;#Capacity Development|0f6cebf4-50de-4968-b289-b483404a5dd0</vt:lpwstr>
  </property>
  <property fmtid="{D5CDD505-2E9C-101B-9397-08002B2CF9AE}" pid="5" name="UNDPPublishedDate">
    <vt:lpwstr>2017-07-26T01:00:00Z</vt:lpwstr>
  </property>
  <property fmtid="{D5CDD505-2E9C-101B-9397-08002B2CF9AE}" pid="6" name="UN Languages">
    <vt:lpwstr>1;#English|7f98b732-4b5b-4b70-ba90-a0eff09b5d2d</vt:lpwstr>
  </property>
  <property fmtid="{D5CDD505-2E9C-101B-9397-08002B2CF9AE}" pid="7" name="UNDPPOPPFunctionalArea">
    <vt:lpwstr>Programme and Project</vt:lpwstr>
  </property>
  <property fmtid="{D5CDD505-2E9C-101B-9397-08002B2CF9AE}" pid="8" name="gc6531b704974d528487414686b72f6f">
    <vt:lpwstr>LKA|824a0d0a-d3fd-4100-851f-5db3e6826dc1</vt:lpwstr>
  </property>
  <property fmtid="{D5CDD505-2E9C-101B-9397-08002B2CF9AE}" pid="9" name="Operating Unit0">
    <vt:lpwstr>1141;#LKA|deec9dc2-96dc-4d5a-99c7-854fd22f8c85</vt:lpwstr>
  </property>
  <property fmtid="{D5CDD505-2E9C-101B-9397-08002B2CF9AE}" pid="10" name="UndpClassificationLevel">
    <vt:lpwstr>Public</vt:lpwstr>
  </property>
  <property fmtid="{D5CDD505-2E9C-101B-9397-08002B2CF9AE}" pid="11" name="Atlas Document Status">
    <vt:lpwstr>763;#Draft|121d40a5-e62e-4d42-82e4-d6d12003de0a</vt:lpwstr>
  </property>
  <property fmtid="{D5CDD505-2E9C-101B-9397-08002B2CF9AE}" pid="12" name="PDC Document Category">
    <vt:lpwstr>Project</vt:lpwstr>
  </property>
  <property fmtid="{D5CDD505-2E9C-101B-9397-08002B2CF9AE}" pid="13" name="_dlc_DocId">
    <vt:lpwstr>ATLASPDC-4-66683</vt:lpwstr>
  </property>
  <property fmtid="{D5CDD505-2E9C-101B-9397-08002B2CF9AE}" pid="14" name="_dlc_DocIdItemGuid">
    <vt:lpwstr>41834304-2fa2-4481-9610-d9e793cd3a19</vt:lpwstr>
  </property>
  <property fmtid="{D5CDD505-2E9C-101B-9397-08002B2CF9AE}" pid="15" name="_dlc_DocIdUrl">
    <vt:lpwstr>https://intranet.undp.org/docs/pdc/_layouts/DocIdRedir.aspx?ID=ATLASPDC-4-66683, ATLASPDC-4-66683</vt:lpwstr>
  </property>
  <property fmtid="{D5CDD505-2E9C-101B-9397-08002B2CF9AE}" pid="16" name="UNDPCountry">
    <vt:lpwstr/>
  </property>
  <property fmtid="{D5CDD505-2E9C-101B-9397-08002B2CF9AE}" pid="17" name="UndpDocStatus">
    <vt:lpwstr>Approved</vt:lpwstr>
  </property>
  <property fmtid="{D5CDD505-2E9C-101B-9397-08002B2CF9AE}" pid="18" name="Atlas Document Type">
    <vt:lpwstr>1107;#Other|10be685e-4bef-4aec-b905-4df3748c0781</vt:lpwstr>
  </property>
  <property fmtid="{D5CDD505-2E9C-101B-9397-08002B2CF9AE}" pid="19" name="UNDPCountryTaxHTField0">
    <vt:lpwstr/>
  </property>
  <property fmtid="{D5CDD505-2E9C-101B-9397-08002B2CF9AE}" pid="20" name="UNDPFocusAreasTaxHTField0">
    <vt:lpwstr>Capacity Development|0f6cebf4-50de-4968-b289-b483404a5dd0</vt:lpwstr>
  </property>
  <property fmtid="{D5CDD505-2E9C-101B-9397-08002B2CF9AE}" pid="21" name="UndpOUCode">
    <vt:lpwstr/>
  </property>
  <property fmtid="{D5CDD505-2E9C-101B-9397-08002B2CF9AE}" pid="22" name="idff2b682fce4d0680503cd9036a3260">
    <vt:lpwstr>Other|31c9cb5b-e3a5-4ce8-95bd-eda20410466c</vt:lpwstr>
  </property>
  <property fmtid="{D5CDD505-2E9C-101B-9397-08002B2CF9AE}" pid="23" name="UNDPFocusAreas">
    <vt:lpwstr>301;#Capacity Development|0f6cebf4-50de-4968-b289-b483404a5dd0</vt:lpwstr>
  </property>
  <property fmtid="{D5CDD505-2E9C-101B-9397-08002B2CF9AE}" pid="24" name="Outcome1">
    <vt:lpwstr/>
  </property>
  <property fmtid="{D5CDD505-2E9C-101B-9397-08002B2CF9AE}" pid="25" name="UndpProjectNo">
    <vt:lpwstr>00091115</vt:lpwstr>
  </property>
  <property fmtid="{D5CDD505-2E9C-101B-9397-08002B2CF9AE}" pid="26" name="ContentTypeId">
    <vt:lpwstr>0x010100F075C04BA242A84ABD3293E3AD35CDA400AB50428DC784B44FAACCAA5FAE40C0590045B5E632B552204ABF0E616DD66BDA0F</vt:lpwstr>
  </property>
  <property fmtid="{D5CDD505-2E9C-101B-9397-08002B2CF9AE}" pid="27" name="UndpDocTypeMM">
    <vt:lpwstr/>
  </property>
  <property fmtid="{D5CDD505-2E9C-101B-9397-08002B2CF9AE}" pid="28" name="UNDPDocumentCategory">
    <vt:lpwstr/>
  </property>
  <property fmtid="{D5CDD505-2E9C-101B-9397-08002B2CF9AE}" pid="29" name="eRegFilingCodeMM">
    <vt:lpwstr/>
  </property>
  <property fmtid="{D5CDD505-2E9C-101B-9397-08002B2CF9AE}" pid="30" name="UndpUnitMM">
    <vt:lpwstr/>
  </property>
  <property fmtid="{D5CDD505-2E9C-101B-9397-08002B2CF9AE}" pid="31" name="URL">
    <vt:lpwstr/>
  </property>
  <property fmtid="{D5CDD505-2E9C-101B-9397-08002B2CF9AE}" pid="32" name="DocumentSetDescription">
    <vt:lpwstr/>
  </property>
  <property fmtid="{D5CDD505-2E9C-101B-9397-08002B2CF9AE}" pid="33" name="UnitTaxHTField0">
    <vt:lpwstr/>
  </property>
  <property fmtid="{D5CDD505-2E9C-101B-9397-08002B2CF9AE}" pid="34" name="Unit">
    <vt:lpwstr/>
  </property>
</Properties>
</file>